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4 KundenBETREUUNG\VU-Versand\Kalkulation VU-Entgelt\ab 2021.04-Korrektur\"/>
    </mc:Choice>
  </mc:AlternateContent>
  <workbookProtection workbookAlgorithmName="SHA-512" workbookHashValue="AEl8YpHAmL6K2VEToTx3lMufy0GZJDYDWcYLw4Op1DrazC5LcUBhRBQjjbb9Lu//8J0mEGUSZq7W4mMLlCRFpQ==" workbookSaltValue="pJbVETFqJUXZb6pAnma5KQ==" workbookSpinCount="100000" lockStructure="1"/>
  <bookViews>
    <workbookView xWindow="0" yWindow="0" windowWidth="28800" windowHeight="14145"/>
  </bookViews>
  <sheets>
    <sheet name="Vergabeunterlage" sheetId="2" r:id="rId1"/>
    <sheet name="Berechnung" sheetId="3" r:id="rId2"/>
  </sheets>
  <definedNames>
    <definedName name="_xlnm._FilterDatabase" localSheetId="1" hidden="1">Berechnung!$A$1:$AO$118</definedName>
    <definedName name="_xlnm.Print_Area" localSheetId="0">Vergabeunterlage!$A$9:$X$96</definedName>
  </definedNames>
  <calcPr calcId="162913"/>
</workbook>
</file>

<file path=xl/calcChain.xml><?xml version="1.0" encoding="utf-8"?>
<calcChain xmlns="http://schemas.openxmlformats.org/spreadsheetml/2006/main">
  <c r="Q30" i="2" l="1"/>
  <c r="M30" i="2" l="1"/>
  <c r="V30" i="2" l="1"/>
  <c r="H28" i="2" l="1"/>
  <c r="I123" i="2"/>
  <c r="K123" i="2" s="1"/>
  <c r="I122" i="2"/>
  <c r="J122" i="2" s="1"/>
  <c r="I121" i="2"/>
  <c r="K121" i="2" s="1"/>
  <c r="I120" i="2"/>
  <c r="J120" i="2" s="1"/>
  <c r="I119" i="2"/>
  <c r="K119" i="2" s="1"/>
  <c r="I118" i="2"/>
  <c r="J118" i="2" s="1"/>
  <c r="I117" i="2"/>
  <c r="K117" i="2" s="1"/>
  <c r="I116" i="2"/>
  <c r="J116" i="2" s="1"/>
  <c r="I115" i="2"/>
  <c r="K115" i="2" s="1"/>
  <c r="I114" i="2"/>
  <c r="J114" i="2" s="1"/>
  <c r="I113" i="2"/>
  <c r="K113" i="2" s="1"/>
  <c r="I112" i="2"/>
  <c r="J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K100" i="2" s="1"/>
  <c r="I99" i="2"/>
  <c r="K99" i="2" s="1"/>
  <c r="I98" i="2"/>
  <c r="K98" i="2" s="1"/>
  <c r="I97" i="2"/>
  <c r="K97" i="2" s="1"/>
  <c r="I96" i="2"/>
  <c r="K96" i="2" s="1"/>
  <c r="I95" i="2"/>
  <c r="K95" i="2" s="1"/>
  <c r="I94" i="2"/>
  <c r="K94" i="2" s="1"/>
  <c r="I93" i="2"/>
  <c r="K93" i="2" s="1"/>
  <c r="I92" i="2"/>
  <c r="K92" i="2" s="1"/>
  <c r="I91" i="2"/>
  <c r="K91" i="2" s="1"/>
  <c r="I90" i="2"/>
  <c r="J90" i="2" s="1"/>
  <c r="I89" i="2"/>
  <c r="K89" i="2" s="1"/>
  <c r="I88" i="2"/>
  <c r="K88" i="2" s="1"/>
  <c r="I87" i="2"/>
  <c r="K87" i="2" s="1"/>
  <c r="I86" i="2"/>
  <c r="J86" i="2" s="1"/>
  <c r="I85" i="2"/>
  <c r="K85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K65" i="2" s="1"/>
  <c r="I64" i="2"/>
  <c r="J64" i="2" s="1"/>
  <c r="I63" i="2"/>
  <c r="K63" i="2" s="1"/>
  <c r="I62" i="2"/>
  <c r="J62" i="2" s="1"/>
  <c r="I61" i="2"/>
  <c r="K61" i="2" s="1"/>
  <c r="I60" i="2"/>
  <c r="J60" i="2" s="1"/>
  <c r="I59" i="2"/>
  <c r="K59" i="2" s="1"/>
  <c r="I58" i="2"/>
  <c r="J58" i="2" s="1"/>
  <c r="I57" i="2"/>
  <c r="K57" i="2" s="1"/>
  <c r="I56" i="2"/>
  <c r="J56" i="2" s="1"/>
  <c r="I55" i="2"/>
  <c r="K55" i="2" s="1"/>
  <c r="I54" i="2"/>
  <c r="J54" i="2" s="1"/>
  <c r="I53" i="2"/>
  <c r="K53" i="2" s="1"/>
  <c r="I52" i="2"/>
  <c r="J52" i="2" s="1"/>
  <c r="I51" i="2"/>
  <c r="K51" i="2" s="1"/>
  <c r="I50" i="2"/>
  <c r="J50" i="2" s="1"/>
  <c r="I49" i="2"/>
  <c r="K49" i="2" s="1"/>
  <c r="I48" i="2"/>
  <c r="J48" i="2" s="1"/>
  <c r="I47" i="2"/>
  <c r="K47" i="2" s="1"/>
  <c r="I46" i="2"/>
  <c r="J46" i="2" s="1"/>
  <c r="I45" i="2"/>
  <c r="K45" i="2" s="1"/>
  <c r="I44" i="2"/>
  <c r="J44" i="2" s="1"/>
  <c r="I43" i="2"/>
  <c r="K43" i="2" s="1"/>
  <c r="I42" i="2"/>
  <c r="J42" i="2" s="1"/>
  <c r="I41" i="2"/>
  <c r="K41" i="2" s="1"/>
  <c r="I40" i="2"/>
  <c r="J40" i="2" s="1"/>
  <c r="I39" i="2"/>
  <c r="K39" i="2" s="1"/>
  <c r="I38" i="2"/>
  <c r="J38" i="2" s="1"/>
  <c r="I37" i="2"/>
  <c r="K37" i="2" s="1"/>
  <c r="I36" i="2"/>
  <c r="J36" i="2" s="1"/>
  <c r="J110" i="2" l="1"/>
  <c r="K77" i="2"/>
  <c r="J108" i="2"/>
  <c r="K46" i="2"/>
  <c r="K69" i="2"/>
  <c r="J102" i="2"/>
  <c r="J96" i="2"/>
  <c r="K38" i="2"/>
  <c r="J100" i="2"/>
  <c r="J106" i="2"/>
  <c r="K42" i="2"/>
  <c r="K73" i="2"/>
  <c r="J104" i="2"/>
  <c r="K112" i="2"/>
  <c r="K50" i="2"/>
  <c r="K81" i="2"/>
  <c r="J92" i="2"/>
  <c r="J98" i="2"/>
  <c r="K120" i="2"/>
  <c r="K54" i="2"/>
  <c r="K40" i="2"/>
  <c r="K48" i="2"/>
  <c r="K56" i="2"/>
  <c r="K67" i="2"/>
  <c r="K75" i="2"/>
  <c r="K83" i="2"/>
  <c r="K118" i="2"/>
  <c r="K36" i="2"/>
  <c r="K44" i="2"/>
  <c r="K52" i="2"/>
  <c r="K71" i="2"/>
  <c r="K79" i="2"/>
  <c r="J88" i="2"/>
  <c r="J94" i="2"/>
  <c r="K114" i="2"/>
  <c r="K122" i="2"/>
  <c r="K116" i="2"/>
  <c r="J37" i="2"/>
  <c r="J39" i="2"/>
  <c r="J41" i="2"/>
  <c r="J43" i="2"/>
  <c r="J45" i="2"/>
  <c r="J47" i="2"/>
  <c r="J49" i="2"/>
  <c r="J51" i="2"/>
  <c r="J53" i="2"/>
  <c r="J55" i="2"/>
  <c r="J57" i="2"/>
  <c r="J59" i="2"/>
  <c r="J61" i="2"/>
  <c r="J63" i="2"/>
  <c r="J65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J115" i="2"/>
  <c r="J117" i="2"/>
  <c r="J119" i="2"/>
  <c r="J121" i="2"/>
  <c r="J123" i="2"/>
  <c r="K58" i="2"/>
  <c r="K60" i="2"/>
  <c r="K62" i="2"/>
  <c r="K64" i="2"/>
  <c r="K66" i="2"/>
  <c r="K68" i="2"/>
  <c r="K70" i="2"/>
  <c r="K72" i="2"/>
  <c r="K74" i="2"/>
  <c r="K76" i="2"/>
  <c r="K78" i="2"/>
  <c r="K80" i="2"/>
  <c r="K82" i="2"/>
  <c r="K84" i="2"/>
  <c r="K86" i="2"/>
  <c r="K90" i="2"/>
  <c r="AJ109" i="3"/>
  <c r="AK109" i="3" s="1"/>
  <c r="AH109" i="3"/>
  <c r="AI109" i="3" s="1"/>
  <c r="AE109" i="3"/>
  <c r="V109" i="3"/>
  <c r="U109" i="3"/>
  <c r="W109" i="3" s="1"/>
  <c r="Q109" i="3"/>
  <c r="P109" i="3"/>
  <c r="R109" i="3" s="1"/>
  <c r="F109" i="3"/>
  <c r="G109" i="3" s="1"/>
  <c r="E109" i="3"/>
  <c r="AN109" i="3" s="1"/>
  <c r="AM109" i="3" s="1"/>
  <c r="V123" i="2" s="1"/>
  <c r="D109" i="3"/>
  <c r="AJ108" i="3"/>
  <c r="AK108" i="3" s="1"/>
  <c r="AH108" i="3"/>
  <c r="AI108" i="3" s="1"/>
  <c r="AE108" i="3"/>
  <c r="V108" i="3"/>
  <c r="U108" i="3"/>
  <c r="W108" i="3" s="1"/>
  <c r="Q108" i="3"/>
  <c r="P108" i="3"/>
  <c r="R108" i="3" s="1"/>
  <c r="F108" i="3"/>
  <c r="E108" i="3"/>
  <c r="AN108" i="3" s="1"/>
  <c r="AM108" i="3" s="1"/>
  <c r="V122" i="2" s="1"/>
  <c r="D108" i="3"/>
  <c r="AJ107" i="3"/>
  <c r="AK107" i="3" s="1"/>
  <c r="AH107" i="3"/>
  <c r="AI107" i="3" s="1"/>
  <c r="AE107" i="3"/>
  <c r="AF107" i="3" s="1"/>
  <c r="V107" i="3"/>
  <c r="U107" i="3"/>
  <c r="W107" i="3" s="1"/>
  <c r="Q107" i="3"/>
  <c r="P107" i="3"/>
  <c r="R107" i="3" s="1"/>
  <c r="F107" i="3"/>
  <c r="E107" i="3"/>
  <c r="AN107" i="3" s="1"/>
  <c r="AM107" i="3" s="1"/>
  <c r="V121" i="2" s="1"/>
  <c r="D107" i="3"/>
  <c r="AJ106" i="3"/>
  <c r="AK106" i="3" s="1"/>
  <c r="AH106" i="3"/>
  <c r="AI106" i="3" s="1"/>
  <c r="AE106" i="3"/>
  <c r="V106" i="3"/>
  <c r="U106" i="3"/>
  <c r="W106" i="3" s="1"/>
  <c r="Q106" i="3"/>
  <c r="P106" i="3"/>
  <c r="R106" i="3" s="1"/>
  <c r="F106" i="3"/>
  <c r="E106" i="3"/>
  <c r="AN106" i="3" s="1"/>
  <c r="AM106" i="3" s="1"/>
  <c r="V120" i="2" s="1"/>
  <c r="D106" i="3"/>
  <c r="AJ105" i="3"/>
  <c r="AK105" i="3" s="1"/>
  <c r="AH105" i="3"/>
  <c r="AI105" i="3" s="1"/>
  <c r="AE105" i="3"/>
  <c r="V105" i="3"/>
  <c r="U105" i="3"/>
  <c r="W105" i="3" s="1"/>
  <c r="Q105" i="3"/>
  <c r="P105" i="3"/>
  <c r="R105" i="3" s="1"/>
  <c r="F105" i="3"/>
  <c r="G105" i="3" s="1"/>
  <c r="E105" i="3"/>
  <c r="AN105" i="3" s="1"/>
  <c r="AM105" i="3" s="1"/>
  <c r="V119" i="2" s="1"/>
  <c r="D105" i="3"/>
  <c r="AJ104" i="3"/>
  <c r="AK104" i="3" s="1"/>
  <c r="AH104" i="3"/>
  <c r="AI104" i="3" s="1"/>
  <c r="AE104" i="3"/>
  <c r="V104" i="3"/>
  <c r="U104" i="3"/>
  <c r="W104" i="3" s="1"/>
  <c r="Q104" i="3"/>
  <c r="P104" i="3"/>
  <c r="R104" i="3" s="1"/>
  <c r="F104" i="3"/>
  <c r="E104" i="3"/>
  <c r="AN104" i="3" s="1"/>
  <c r="AM104" i="3" s="1"/>
  <c r="V118" i="2" s="1"/>
  <c r="D104" i="3"/>
  <c r="AJ103" i="3"/>
  <c r="AK103" i="3" s="1"/>
  <c r="AH103" i="3"/>
  <c r="AI103" i="3" s="1"/>
  <c r="AE103" i="3"/>
  <c r="V103" i="3"/>
  <c r="U103" i="3"/>
  <c r="W103" i="3" s="1"/>
  <c r="Q103" i="3"/>
  <c r="P103" i="3"/>
  <c r="R103" i="3" s="1"/>
  <c r="F103" i="3"/>
  <c r="E103" i="3"/>
  <c r="AN103" i="3" s="1"/>
  <c r="AM103" i="3" s="1"/>
  <c r="V117" i="2" s="1"/>
  <c r="D103" i="3"/>
  <c r="AJ102" i="3"/>
  <c r="AK102" i="3" s="1"/>
  <c r="AH102" i="3"/>
  <c r="AI102" i="3" s="1"/>
  <c r="AE102" i="3"/>
  <c r="V102" i="3"/>
  <c r="U102" i="3"/>
  <c r="W102" i="3" s="1"/>
  <c r="Q102" i="3"/>
  <c r="P102" i="3"/>
  <c r="R102" i="3" s="1"/>
  <c r="F102" i="3"/>
  <c r="E102" i="3"/>
  <c r="AN102" i="3" s="1"/>
  <c r="AM102" i="3" s="1"/>
  <c r="V116" i="2" s="1"/>
  <c r="D102" i="3"/>
  <c r="AJ101" i="3"/>
  <c r="AK101" i="3" s="1"/>
  <c r="AH101" i="3"/>
  <c r="AI101" i="3" s="1"/>
  <c r="AE101" i="3"/>
  <c r="V101" i="3"/>
  <c r="U101" i="3"/>
  <c r="W101" i="3" s="1"/>
  <c r="Q101" i="3"/>
  <c r="P101" i="3"/>
  <c r="R101" i="3" s="1"/>
  <c r="F101" i="3"/>
  <c r="E101" i="3"/>
  <c r="AN101" i="3" s="1"/>
  <c r="AM101" i="3" s="1"/>
  <c r="V115" i="2" s="1"/>
  <c r="D101" i="3"/>
  <c r="AJ100" i="3"/>
  <c r="AK100" i="3" s="1"/>
  <c r="AH100" i="3"/>
  <c r="AI100" i="3" s="1"/>
  <c r="AE100" i="3"/>
  <c r="AF100" i="3" s="1"/>
  <c r="V100" i="3"/>
  <c r="U100" i="3"/>
  <c r="W100" i="3" s="1"/>
  <c r="Q100" i="3"/>
  <c r="P100" i="3"/>
  <c r="R100" i="3" s="1"/>
  <c r="F100" i="3"/>
  <c r="E100" i="3"/>
  <c r="AN100" i="3" s="1"/>
  <c r="AM100" i="3" s="1"/>
  <c r="V114" i="2" s="1"/>
  <c r="D100" i="3"/>
  <c r="AJ99" i="3"/>
  <c r="AK99" i="3" s="1"/>
  <c r="AH99" i="3"/>
  <c r="AI99" i="3" s="1"/>
  <c r="AE99" i="3"/>
  <c r="V99" i="3"/>
  <c r="U99" i="3"/>
  <c r="W99" i="3" s="1"/>
  <c r="Q99" i="3"/>
  <c r="P99" i="3"/>
  <c r="R99" i="3" s="1"/>
  <c r="F99" i="3"/>
  <c r="E99" i="3"/>
  <c r="AN99" i="3" s="1"/>
  <c r="AM99" i="3" s="1"/>
  <c r="V113" i="2" s="1"/>
  <c r="D99" i="3"/>
  <c r="AJ98" i="3"/>
  <c r="AK98" i="3" s="1"/>
  <c r="AH98" i="3"/>
  <c r="AI98" i="3" s="1"/>
  <c r="AE98" i="3"/>
  <c r="V98" i="3"/>
  <c r="U98" i="3"/>
  <c r="W98" i="3" s="1"/>
  <c r="Q98" i="3"/>
  <c r="P98" i="3"/>
  <c r="R98" i="3" s="1"/>
  <c r="F98" i="3"/>
  <c r="E98" i="3"/>
  <c r="AN98" i="3" s="1"/>
  <c r="AM98" i="3" s="1"/>
  <c r="V112" i="2" s="1"/>
  <c r="D98" i="3"/>
  <c r="AJ97" i="3"/>
  <c r="AK97" i="3" s="1"/>
  <c r="AH97" i="3"/>
  <c r="AI97" i="3" s="1"/>
  <c r="AE97" i="3"/>
  <c r="V97" i="3"/>
  <c r="U97" i="3"/>
  <c r="W97" i="3" s="1"/>
  <c r="Q97" i="3"/>
  <c r="P97" i="3"/>
  <c r="R97" i="3" s="1"/>
  <c r="F97" i="3"/>
  <c r="E97" i="3"/>
  <c r="AN97" i="3" s="1"/>
  <c r="AM97" i="3" s="1"/>
  <c r="V111" i="2" s="1"/>
  <c r="D97" i="3"/>
  <c r="AJ96" i="3"/>
  <c r="AK96" i="3" s="1"/>
  <c r="AH96" i="3"/>
  <c r="AI96" i="3" s="1"/>
  <c r="AE96" i="3"/>
  <c r="V96" i="3"/>
  <c r="U96" i="3"/>
  <c r="W96" i="3" s="1"/>
  <c r="Q96" i="3"/>
  <c r="P96" i="3"/>
  <c r="R96" i="3" s="1"/>
  <c r="F96" i="3"/>
  <c r="E96" i="3"/>
  <c r="AN96" i="3" s="1"/>
  <c r="AM96" i="3" s="1"/>
  <c r="V110" i="2" s="1"/>
  <c r="D96" i="3"/>
  <c r="AJ95" i="3"/>
  <c r="AK95" i="3" s="1"/>
  <c r="AH95" i="3"/>
  <c r="AI95" i="3" s="1"/>
  <c r="AE95" i="3"/>
  <c r="V95" i="3"/>
  <c r="U95" i="3"/>
  <c r="W95" i="3" s="1"/>
  <c r="Q95" i="3"/>
  <c r="P95" i="3"/>
  <c r="R95" i="3" s="1"/>
  <c r="F95" i="3"/>
  <c r="E95" i="3"/>
  <c r="AN95" i="3" s="1"/>
  <c r="AM95" i="3" s="1"/>
  <c r="V109" i="2" s="1"/>
  <c r="D95" i="3"/>
  <c r="AJ94" i="3"/>
  <c r="AK94" i="3" s="1"/>
  <c r="AH94" i="3"/>
  <c r="AI94" i="3" s="1"/>
  <c r="AE94" i="3"/>
  <c r="V94" i="3"/>
  <c r="U94" i="3"/>
  <c r="W94" i="3" s="1"/>
  <c r="Q94" i="3"/>
  <c r="P94" i="3"/>
  <c r="R94" i="3" s="1"/>
  <c r="F94" i="3"/>
  <c r="E94" i="3"/>
  <c r="AN94" i="3" s="1"/>
  <c r="AM94" i="3" s="1"/>
  <c r="V108" i="2" s="1"/>
  <c r="D94" i="3"/>
  <c r="AJ93" i="3"/>
  <c r="AK93" i="3" s="1"/>
  <c r="AH93" i="3"/>
  <c r="AI93" i="3" s="1"/>
  <c r="AE93" i="3"/>
  <c r="V93" i="3"/>
  <c r="U93" i="3"/>
  <c r="W93" i="3" s="1"/>
  <c r="Q93" i="3"/>
  <c r="P93" i="3"/>
  <c r="R93" i="3" s="1"/>
  <c r="F93" i="3"/>
  <c r="G93" i="3" s="1"/>
  <c r="H93" i="3" s="1"/>
  <c r="O93" i="3" s="1"/>
  <c r="E93" i="3"/>
  <c r="AN93" i="3" s="1"/>
  <c r="AM93" i="3" s="1"/>
  <c r="V107" i="2" s="1"/>
  <c r="D93" i="3"/>
  <c r="AJ92" i="3"/>
  <c r="AK92" i="3" s="1"/>
  <c r="AH92" i="3"/>
  <c r="AI92" i="3" s="1"/>
  <c r="AE92" i="3"/>
  <c r="V92" i="3"/>
  <c r="U92" i="3"/>
  <c r="W92" i="3" s="1"/>
  <c r="Q92" i="3"/>
  <c r="P92" i="3"/>
  <c r="R92" i="3" s="1"/>
  <c r="F92" i="3"/>
  <c r="E92" i="3"/>
  <c r="AN92" i="3" s="1"/>
  <c r="AM92" i="3" s="1"/>
  <c r="V106" i="2" s="1"/>
  <c r="D92" i="3"/>
  <c r="AJ91" i="3"/>
  <c r="AK91" i="3" s="1"/>
  <c r="AH91" i="3"/>
  <c r="AI91" i="3" s="1"/>
  <c r="AE91" i="3"/>
  <c r="AF91" i="3" s="1"/>
  <c r="V91" i="3"/>
  <c r="U91" i="3"/>
  <c r="W91" i="3" s="1"/>
  <c r="Q91" i="3"/>
  <c r="P91" i="3"/>
  <c r="R91" i="3" s="1"/>
  <c r="F91" i="3"/>
  <c r="E91" i="3"/>
  <c r="AN91" i="3" s="1"/>
  <c r="AM91" i="3" s="1"/>
  <c r="V105" i="2" s="1"/>
  <c r="D91" i="3"/>
  <c r="AJ90" i="3"/>
  <c r="AK90" i="3" s="1"/>
  <c r="AH90" i="3"/>
  <c r="AI90" i="3" s="1"/>
  <c r="AE90" i="3"/>
  <c r="V90" i="3"/>
  <c r="U90" i="3"/>
  <c r="W90" i="3" s="1"/>
  <c r="Q90" i="3"/>
  <c r="P90" i="3"/>
  <c r="R90" i="3" s="1"/>
  <c r="F90" i="3"/>
  <c r="E90" i="3"/>
  <c r="AN90" i="3" s="1"/>
  <c r="AM90" i="3" s="1"/>
  <c r="V104" i="2" s="1"/>
  <c r="D90" i="3"/>
  <c r="AJ89" i="3"/>
  <c r="AK89" i="3" s="1"/>
  <c r="AH89" i="3"/>
  <c r="AI89" i="3" s="1"/>
  <c r="AE89" i="3"/>
  <c r="V89" i="3"/>
  <c r="U89" i="3"/>
  <c r="W89" i="3" s="1"/>
  <c r="Q89" i="3"/>
  <c r="P89" i="3"/>
  <c r="R89" i="3" s="1"/>
  <c r="F89" i="3"/>
  <c r="E89" i="3"/>
  <c r="AN89" i="3" s="1"/>
  <c r="AM89" i="3" s="1"/>
  <c r="V103" i="2" s="1"/>
  <c r="D89" i="3"/>
  <c r="AJ88" i="3"/>
  <c r="AK88" i="3" s="1"/>
  <c r="AH88" i="3"/>
  <c r="AI88" i="3" s="1"/>
  <c r="AE88" i="3"/>
  <c r="V88" i="3"/>
  <c r="U88" i="3"/>
  <c r="W88" i="3" s="1"/>
  <c r="Q88" i="3"/>
  <c r="P88" i="3"/>
  <c r="R88" i="3" s="1"/>
  <c r="F88" i="3"/>
  <c r="E88" i="3"/>
  <c r="AN88" i="3" s="1"/>
  <c r="AM88" i="3" s="1"/>
  <c r="V102" i="2" s="1"/>
  <c r="D88" i="3"/>
  <c r="AJ87" i="3"/>
  <c r="AK87" i="3" s="1"/>
  <c r="AH87" i="3"/>
  <c r="AI87" i="3" s="1"/>
  <c r="AE87" i="3"/>
  <c r="V87" i="3"/>
  <c r="U87" i="3"/>
  <c r="W87" i="3" s="1"/>
  <c r="Q87" i="3"/>
  <c r="P87" i="3"/>
  <c r="R87" i="3" s="1"/>
  <c r="F87" i="3"/>
  <c r="E87" i="3"/>
  <c r="AN87" i="3" s="1"/>
  <c r="AM87" i="3" s="1"/>
  <c r="V101" i="2" s="1"/>
  <c r="D87" i="3"/>
  <c r="AJ86" i="3"/>
  <c r="AK86" i="3" s="1"/>
  <c r="AH86" i="3"/>
  <c r="AI86" i="3" s="1"/>
  <c r="AE86" i="3"/>
  <c r="V86" i="3"/>
  <c r="U86" i="3"/>
  <c r="W86" i="3" s="1"/>
  <c r="Q86" i="3"/>
  <c r="P86" i="3"/>
  <c r="R86" i="3" s="1"/>
  <c r="F86" i="3"/>
  <c r="E86" i="3"/>
  <c r="AN86" i="3" s="1"/>
  <c r="AM86" i="3" s="1"/>
  <c r="V100" i="2" s="1"/>
  <c r="D86" i="3"/>
  <c r="AJ85" i="3"/>
  <c r="AK85" i="3" s="1"/>
  <c r="AH85" i="3"/>
  <c r="AI85" i="3" s="1"/>
  <c r="AE85" i="3"/>
  <c r="V85" i="3"/>
  <c r="U85" i="3"/>
  <c r="W85" i="3" s="1"/>
  <c r="Q85" i="3"/>
  <c r="P85" i="3"/>
  <c r="R85" i="3" s="1"/>
  <c r="F85" i="3"/>
  <c r="G85" i="3" s="1"/>
  <c r="I85" i="3" s="1"/>
  <c r="E85" i="3"/>
  <c r="AN85" i="3" s="1"/>
  <c r="AM85" i="3" s="1"/>
  <c r="V99" i="2" s="1"/>
  <c r="D85" i="3"/>
  <c r="AJ84" i="3"/>
  <c r="AK84" i="3" s="1"/>
  <c r="AH84" i="3"/>
  <c r="AI84" i="3" s="1"/>
  <c r="AE84" i="3"/>
  <c r="V84" i="3"/>
  <c r="U84" i="3"/>
  <c r="W84" i="3" s="1"/>
  <c r="Q84" i="3"/>
  <c r="P84" i="3"/>
  <c r="R84" i="3" s="1"/>
  <c r="F84" i="3"/>
  <c r="E84" i="3"/>
  <c r="AN84" i="3" s="1"/>
  <c r="AM84" i="3" s="1"/>
  <c r="V98" i="2" s="1"/>
  <c r="D84" i="3"/>
  <c r="AJ83" i="3"/>
  <c r="AK83" i="3" s="1"/>
  <c r="AH83" i="3"/>
  <c r="AI83" i="3" s="1"/>
  <c r="AE83" i="3"/>
  <c r="AF83" i="3" s="1"/>
  <c r="V83" i="3"/>
  <c r="U83" i="3"/>
  <c r="W83" i="3" s="1"/>
  <c r="Q83" i="3"/>
  <c r="P83" i="3"/>
  <c r="R83" i="3" s="1"/>
  <c r="F83" i="3"/>
  <c r="E83" i="3"/>
  <c r="AN83" i="3" s="1"/>
  <c r="AM83" i="3" s="1"/>
  <c r="V97" i="2" s="1"/>
  <c r="D83" i="3"/>
  <c r="AJ82" i="3"/>
  <c r="AK82" i="3" s="1"/>
  <c r="AH82" i="3"/>
  <c r="AI82" i="3" s="1"/>
  <c r="AE82" i="3"/>
  <c r="V82" i="3"/>
  <c r="U82" i="3"/>
  <c r="W82" i="3" s="1"/>
  <c r="Q82" i="3"/>
  <c r="P82" i="3"/>
  <c r="R82" i="3" s="1"/>
  <c r="F82" i="3"/>
  <c r="E82" i="3"/>
  <c r="AN82" i="3" s="1"/>
  <c r="AM82" i="3" s="1"/>
  <c r="V96" i="2" s="1"/>
  <c r="D82" i="3"/>
  <c r="AJ81" i="3"/>
  <c r="AK81" i="3" s="1"/>
  <c r="AH81" i="3"/>
  <c r="AI81" i="3" s="1"/>
  <c r="AE81" i="3"/>
  <c r="V81" i="3"/>
  <c r="U81" i="3"/>
  <c r="W81" i="3" s="1"/>
  <c r="Q81" i="3"/>
  <c r="P81" i="3"/>
  <c r="R81" i="3" s="1"/>
  <c r="F81" i="3"/>
  <c r="E81" i="3"/>
  <c r="AN81" i="3" s="1"/>
  <c r="AM81" i="3" s="1"/>
  <c r="V95" i="2" s="1"/>
  <c r="D81" i="3"/>
  <c r="AJ22" i="3"/>
  <c r="AK22" i="3" s="1"/>
  <c r="AJ23" i="3"/>
  <c r="AK23" i="3" s="1"/>
  <c r="AJ24" i="3"/>
  <c r="AK24" i="3" s="1"/>
  <c r="AJ25" i="3"/>
  <c r="AK25" i="3" s="1"/>
  <c r="AJ26" i="3"/>
  <c r="AK26" i="3" s="1"/>
  <c r="AJ27" i="3"/>
  <c r="AK27" i="3" s="1"/>
  <c r="AJ28" i="3"/>
  <c r="AK28" i="3" s="1"/>
  <c r="AJ29" i="3"/>
  <c r="AK29" i="3" s="1"/>
  <c r="AJ30" i="3"/>
  <c r="AK30" i="3" s="1"/>
  <c r="AJ31" i="3"/>
  <c r="AK31" i="3" s="1"/>
  <c r="AJ32" i="3"/>
  <c r="AK32" i="3" s="1"/>
  <c r="AJ33" i="3"/>
  <c r="AK33" i="3" s="1"/>
  <c r="AJ34" i="3"/>
  <c r="AK34" i="3" s="1"/>
  <c r="AJ35" i="3"/>
  <c r="AK35" i="3" s="1"/>
  <c r="AJ36" i="3"/>
  <c r="AK36" i="3" s="1"/>
  <c r="AJ37" i="3"/>
  <c r="AK37" i="3" s="1"/>
  <c r="AJ38" i="3"/>
  <c r="AK38" i="3" s="1"/>
  <c r="AJ39" i="3"/>
  <c r="AK39" i="3" s="1"/>
  <c r="AJ40" i="3"/>
  <c r="AK40" i="3" s="1"/>
  <c r="AJ41" i="3"/>
  <c r="AK41" i="3" s="1"/>
  <c r="AJ42" i="3"/>
  <c r="AK42" i="3" s="1"/>
  <c r="AJ43" i="3"/>
  <c r="AK43" i="3" s="1"/>
  <c r="AJ44" i="3"/>
  <c r="AK44" i="3" s="1"/>
  <c r="AJ45" i="3"/>
  <c r="AK45" i="3" s="1"/>
  <c r="AJ46" i="3"/>
  <c r="AK46" i="3" s="1"/>
  <c r="AJ47" i="3"/>
  <c r="AK47" i="3" s="1"/>
  <c r="AJ48" i="3"/>
  <c r="AK48" i="3" s="1"/>
  <c r="AJ49" i="3"/>
  <c r="AK49" i="3" s="1"/>
  <c r="AJ50" i="3"/>
  <c r="AK50" i="3" s="1"/>
  <c r="AJ51" i="3"/>
  <c r="AK51" i="3" s="1"/>
  <c r="AJ52" i="3"/>
  <c r="AK52" i="3" s="1"/>
  <c r="AJ53" i="3"/>
  <c r="AK53" i="3" s="1"/>
  <c r="AJ54" i="3"/>
  <c r="AK54" i="3" s="1"/>
  <c r="AJ55" i="3"/>
  <c r="AK55" i="3" s="1"/>
  <c r="AJ56" i="3"/>
  <c r="AK56" i="3" s="1"/>
  <c r="AJ57" i="3"/>
  <c r="AK57" i="3" s="1"/>
  <c r="AJ58" i="3"/>
  <c r="AK58" i="3" s="1"/>
  <c r="AJ59" i="3"/>
  <c r="AK59" i="3" s="1"/>
  <c r="AJ60" i="3"/>
  <c r="AK60" i="3" s="1"/>
  <c r="AJ61" i="3"/>
  <c r="AK61" i="3" s="1"/>
  <c r="AJ62" i="3"/>
  <c r="AK62" i="3" s="1"/>
  <c r="AJ63" i="3"/>
  <c r="AK63" i="3" s="1"/>
  <c r="AJ64" i="3"/>
  <c r="AK64" i="3" s="1"/>
  <c r="AJ65" i="3"/>
  <c r="AK65" i="3" s="1"/>
  <c r="AJ66" i="3"/>
  <c r="AK66" i="3" s="1"/>
  <c r="AJ67" i="3"/>
  <c r="AK67" i="3" s="1"/>
  <c r="AJ68" i="3"/>
  <c r="AK68" i="3" s="1"/>
  <c r="AJ69" i="3"/>
  <c r="AK69" i="3" s="1"/>
  <c r="AJ70" i="3"/>
  <c r="AK70" i="3" s="1"/>
  <c r="AJ71" i="3"/>
  <c r="AK71" i="3" s="1"/>
  <c r="AJ72" i="3"/>
  <c r="AK72" i="3" s="1"/>
  <c r="AJ73" i="3"/>
  <c r="AK73" i="3" s="1"/>
  <c r="AJ74" i="3"/>
  <c r="AK74" i="3" s="1"/>
  <c r="AJ75" i="3"/>
  <c r="AK75" i="3" s="1"/>
  <c r="AJ76" i="3"/>
  <c r="AK76" i="3" s="1"/>
  <c r="AJ77" i="3"/>
  <c r="AK77" i="3" s="1"/>
  <c r="AJ78" i="3"/>
  <c r="AK78" i="3" s="1"/>
  <c r="AJ79" i="3"/>
  <c r="AK79" i="3" s="1"/>
  <c r="AJ80" i="3"/>
  <c r="AK80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33" i="3"/>
  <c r="AI33" i="3" s="1"/>
  <c r="AH34" i="3"/>
  <c r="AI34" i="3" s="1"/>
  <c r="AH35" i="3"/>
  <c r="AI35" i="3" s="1"/>
  <c r="AH36" i="3"/>
  <c r="AI36" i="3" s="1"/>
  <c r="AH37" i="3"/>
  <c r="AI37" i="3" s="1"/>
  <c r="AH38" i="3"/>
  <c r="AI38" i="3" s="1"/>
  <c r="AH39" i="3"/>
  <c r="AI39" i="3" s="1"/>
  <c r="AH40" i="3"/>
  <c r="AI40" i="3" s="1"/>
  <c r="AH41" i="3"/>
  <c r="AI41" i="3" s="1"/>
  <c r="AH42" i="3"/>
  <c r="AI42" i="3" s="1"/>
  <c r="AH43" i="3"/>
  <c r="AI43" i="3" s="1"/>
  <c r="AH44" i="3"/>
  <c r="AI44" i="3" s="1"/>
  <c r="AH45" i="3"/>
  <c r="AI45" i="3" s="1"/>
  <c r="AH46" i="3"/>
  <c r="AI46" i="3" s="1"/>
  <c r="AH47" i="3"/>
  <c r="AI47" i="3" s="1"/>
  <c r="AH48" i="3"/>
  <c r="AI48" i="3" s="1"/>
  <c r="AH49" i="3"/>
  <c r="AI49" i="3" s="1"/>
  <c r="AH50" i="3"/>
  <c r="AI50" i="3" s="1"/>
  <c r="AH51" i="3"/>
  <c r="AI51" i="3" s="1"/>
  <c r="AH52" i="3"/>
  <c r="AI52" i="3" s="1"/>
  <c r="AH53" i="3"/>
  <c r="AI53" i="3" s="1"/>
  <c r="AH54" i="3"/>
  <c r="AI54" i="3" s="1"/>
  <c r="AH55" i="3"/>
  <c r="AI55" i="3" s="1"/>
  <c r="AH56" i="3"/>
  <c r="AI56" i="3" s="1"/>
  <c r="AH57" i="3"/>
  <c r="AI57" i="3" s="1"/>
  <c r="AH58" i="3"/>
  <c r="AI58" i="3" s="1"/>
  <c r="AH59" i="3"/>
  <c r="AI59" i="3" s="1"/>
  <c r="AH60" i="3"/>
  <c r="AI60" i="3" s="1"/>
  <c r="AH61" i="3"/>
  <c r="AI61" i="3" s="1"/>
  <c r="AH62" i="3"/>
  <c r="AI62" i="3" s="1"/>
  <c r="AH63" i="3"/>
  <c r="AI63" i="3" s="1"/>
  <c r="AH64" i="3"/>
  <c r="AI64" i="3" s="1"/>
  <c r="AH65" i="3"/>
  <c r="AI65" i="3" s="1"/>
  <c r="AH66" i="3"/>
  <c r="AI66" i="3" s="1"/>
  <c r="AH67" i="3"/>
  <c r="AI67" i="3" s="1"/>
  <c r="AH68" i="3"/>
  <c r="AI68" i="3" s="1"/>
  <c r="AH69" i="3"/>
  <c r="AI69" i="3" s="1"/>
  <c r="AH70" i="3"/>
  <c r="AI70" i="3" s="1"/>
  <c r="AH71" i="3"/>
  <c r="AI71" i="3" s="1"/>
  <c r="AH72" i="3"/>
  <c r="AI72" i="3" s="1"/>
  <c r="AH73" i="3"/>
  <c r="AI73" i="3" s="1"/>
  <c r="AH74" i="3"/>
  <c r="AI74" i="3" s="1"/>
  <c r="AH75" i="3"/>
  <c r="AI75" i="3" s="1"/>
  <c r="AH76" i="3"/>
  <c r="AI76" i="3" s="1"/>
  <c r="AH77" i="3"/>
  <c r="AI77" i="3" s="1"/>
  <c r="AH78" i="3"/>
  <c r="AI78" i="3" s="1"/>
  <c r="AH79" i="3"/>
  <c r="AI79" i="3" s="1"/>
  <c r="AH80" i="3"/>
  <c r="AI80" i="3" s="1"/>
  <c r="AE22" i="3"/>
  <c r="AE23" i="3"/>
  <c r="AE24" i="3"/>
  <c r="AF24" i="3" s="1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J21" i="3"/>
  <c r="AK21" i="3" s="1"/>
  <c r="AH21" i="3"/>
  <c r="AI21" i="3" s="1"/>
  <c r="AE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U22" i="3"/>
  <c r="W22" i="3" s="1"/>
  <c r="U23" i="3"/>
  <c r="W23" i="3" s="1"/>
  <c r="U24" i="3"/>
  <c r="W24" i="3" s="1"/>
  <c r="U25" i="3"/>
  <c r="W25" i="3" s="1"/>
  <c r="U26" i="3"/>
  <c r="W26" i="3" s="1"/>
  <c r="U27" i="3"/>
  <c r="W27" i="3" s="1"/>
  <c r="U28" i="3"/>
  <c r="W28" i="3" s="1"/>
  <c r="U29" i="3"/>
  <c r="W29" i="3" s="1"/>
  <c r="U30" i="3"/>
  <c r="W30" i="3" s="1"/>
  <c r="U31" i="3"/>
  <c r="W31" i="3" s="1"/>
  <c r="U32" i="3"/>
  <c r="W32" i="3" s="1"/>
  <c r="U33" i="3"/>
  <c r="W33" i="3" s="1"/>
  <c r="U34" i="3"/>
  <c r="W34" i="3" s="1"/>
  <c r="U35" i="3"/>
  <c r="W35" i="3" s="1"/>
  <c r="U36" i="3"/>
  <c r="W36" i="3" s="1"/>
  <c r="U37" i="3"/>
  <c r="W37" i="3" s="1"/>
  <c r="U38" i="3"/>
  <c r="W38" i="3" s="1"/>
  <c r="U39" i="3"/>
  <c r="W39" i="3" s="1"/>
  <c r="U40" i="3"/>
  <c r="W40" i="3" s="1"/>
  <c r="U41" i="3"/>
  <c r="W41" i="3" s="1"/>
  <c r="U42" i="3"/>
  <c r="W42" i="3" s="1"/>
  <c r="U43" i="3"/>
  <c r="W43" i="3" s="1"/>
  <c r="U44" i="3"/>
  <c r="W44" i="3" s="1"/>
  <c r="U45" i="3"/>
  <c r="W45" i="3" s="1"/>
  <c r="U46" i="3"/>
  <c r="W46" i="3" s="1"/>
  <c r="U47" i="3"/>
  <c r="W47" i="3" s="1"/>
  <c r="U48" i="3"/>
  <c r="W48" i="3" s="1"/>
  <c r="U49" i="3"/>
  <c r="W49" i="3" s="1"/>
  <c r="U50" i="3"/>
  <c r="W50" i="3" s="1"/>
  <c r="U51" i="3"/>
  <c r="W51" i="3" s="1"/>
  <c r="U52" i="3"/>
  <c r="W52" i="3" s="1"/>
  <c r="U53" i="3"/>
  <c r="W53" i="3" s="1"/>
  <c r="U54" i="3"/>
  <c r="W54" i="3" s="1"/>
  <c r="U55" i="3"/>
  <c r="W55" i="3" s="1"/>
  <c r="U56" i="3"/>
  <c r="W56" i="3" s="1"/>
  <c r="U57" i="3"/>
  <c r="W57" i="3" s="1"/>
  <c r="U58" i="3"/>
  <c r="W58" i="3" s="1"/>
  <c r="U59" i="3"/>
  <c r="W59" i="3" s="1"/>
  <c r="U60" i="3"/>
  <c r="W60" i="3" s="1"/>
  <c r="U61" i="3"/>
  <c r="W61" i="3" s="1"/>
  <c r="U62" i="3"/>
  <c r="W62" i="3" s="1"/>
  <c r="U63" i="3"/>
  <c r="W63" i="3" s="1"/>
  <c r="U64" i="3"/>
  <c r="W64" i="3" s="1"/>
  <c r="U65" i="3"/>
  <c r="W65" i="3" s="1"/>
  <c r="U66" i="3"/>
  <c r="W66" i="3" s="1"/>
  <c r="U67" i="3"/>
  <c r="W67" i="3" s="1"/>
  <c r="U68" i="3"/>
  <c r="W68" i="3" s="1"/>
  <c r="U69" i="3"/>
  <c r="W69" i="3" s="1"/>
  <c r="U70" i="3"/>
  <c r="W70" i="3" s="1"/>
  <c r="U71" i="3"/>
  <c r="W71" i="3" s="1"/>
  <c r="U72" i="3"/>
  <c r="W72" i="3" s="1"/>
  <c r="U73" i="3"/>
  <c r="W73" i="3" s="1"/>
  <c r="U74" i="3"/>
  <c r="W74" i="3" s="1"/>
  <c r="U75" i="3"/>
  <c r="W75" i="3" s="1"/>
  <c r="U76" i="3"/>
  <c r="W76" i="3" s="1"/>
  <c r="U77" i="3"/>
  <c r="W77" i="3" s="1"/>
  <c r="U78" i="3"/>
  <c r="W78" i="3" s="1"/>
  <c r="U79" i="3"/>
  <c r="W79" i="3" s="1"/>
  <c r="U80" i="3"/>
  <c r="W80" i="3" s="1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P22" i="3"/>
  <c r="P23" i="3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T72" i="3" s="1"/>
  <c r="X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F22" i="3"/>
  <c r="F23" i="3"/>
  <c r="F24" i="3"/>
  <c r="F25" i="3"/>
  <c r="F26" i="3"/>
  <c r="F27" i="3"/>
  <c r="F28" i="3"/>
  <c r="F29" i="3"/>
  <c r="F30" i="3"/>
  <c r="F31" i="3"/>
  <c r="G31" i="3" s="1"/>
  <c r="H31" i="3" s="1"/>
  <c r="O31" i="3" s="1"/>
  <c r="F32" i="3"/>
  <c r="F33" i="3"/>
  <c r="G33" i="3" s="1"/>
  <c r="I33" i="3" s="1"/>
  <c r="F34" i="3"/>
  <c r="F35" i="3"/>
  <c r="F36" i="3"/>
  <c r="F37" i="3"/>
  <c r="F38" i="3"/>
  <c r="F39" i="3"/>
  <c r="F40" i="3"/>
  <c r="F41" i="3"/>
  <c r="G41" i="3" s="1"/>
  <c r="I41" i="3" s="1"/>
  <c r="F42" i="3"/>
  <c r="F43" i="3"/>
  <c r="F44" i="3"/>
  <c r="F45" i="3"/>
  <c r="F46" i="3"/>
  <c r="F47" i="3"/>
  <c r="F48" i="3"/>
  <c r="F49" i="3"/>
  <c r="G49" i="3" s="1"/>
  <c r="I49" i="3" s="1"/>
  <c r="F50" i="3"/>
  <c r="F51" i="3"/>
  <c r="F52" i="3"/>
  <c r="F53" i="3"/>
  <c r="F54" i="3"/>
  <c r="F55" i="3"/>
  <c r="F56" i="3"/>
  <c r="F57" i="3"/>
  <c r="G57" i="3" s="1"/>
  <c r="I57" i="3" s="1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E22" i="3"/>
  <c r="AN22" i="3" s="1"/>
  <c r="E23" i="3"/>
  <c r="AN23" i="3" s="1"/>
  <c r="AM23" i="3" s="1"/>
  <c r="V37" i="2" s="1"/>
  <c r="E24" i="3"/>
  <c r="AN24" i="3" s="1"/>
  <c r="AM24" i="3" s="1"/>
  <c r="V38" i="2" s="1"/>
  <c r="E25" i="3"/>
  <c r="AN25" i="3" s="1"/>
  <c r="AM25" i="3" s="1"/>
  <c r="V39" i="2" s="1"/>
  <c r="E26" i="3"/>
  <c r="AN26" i="3" s="1"/>
  <c r="AM26" i="3" s="1"/>
  <c r="V40" i="2" s="1"/>
  <c r="E27" i="3"/>
  <c r="AN27" i="3" s="1"/>
  <c r="AM27" i="3" s="1"/>
  <c r="V41" i="2" s="1"/>
  <c r="E28" i="3"/>
  <c r="G28" i="3" s="1"/>
  <c r="E29" i="3"/>
  <c r="AN29" i="3" s="1"/>
  <c r="AM29" i="3" s="1"/>
  <c r="V43" i="2" s="1"/>
  <c r="E30" i="3"/>
  <c r="G30" i="3" s="1"/>
  <c r="I30" i="3" s="1"/>
  <c r="E31" i="3"/>
  <c r="AN31" i="3" s="1"/>
  <c r="AM31" i="3" s="1"/>
  <c r="V45" i="2" s="1"/>
  <c r="E32" i="3"/>
  <c r="AN32" i="3" s="1"/>
  <c r="AM32" i="3" s="1"/>
  <c r="V46" i="2" s="1"/>
  <c r="E33" i="3"/>
  <c r="AN33" i="3" s="1"/>
  <c r="AM33" i="3" s="1"/>
  <c r="V47" i="2" s="1"/>
  <c r="E34" i="3"/>
  <c r="E35" i="3"/>
  <c r="AN35" i="3" s="1"/>
  <c r="AM35" i="3" s="1"/>
  <c r="V49" i="2" s="1"/>
  <c r="E36" i="3"/>
  <c r="E37" i="3"/>
  <c r="G37" i="3" s="1"/>
  <c r="I37" i="3" s="1"/>
  <c r="E38" i="3"/>
  <c r="E39" i="3"/>
  <c r="AN39" i="3" s="1"/>
  <c r="AM39" i="3" s="1"/>
  <c r="V53" i="2" s="1"/>
  <c r="E40" i="3"/>
  <c r="AF40" i="3" s="1"/>
  <c r="E41" i="3"/>
  <c r="AN41" i="3" s="1"/>
  <c r="AM41" i="3" s="1"/>
  <c r="V55" i="2" s="1"/>
  <c r="E42" i="3"/>
  <c r="E43" i="3"/>
  <c r="AN43" i="3" s="1"/>
  <c r="AM43" i="3" s="1"/>
  <c r="V57" i="2" s="1"/>
  <c r="E44" i="3"/>
  <c r="E45" i="3"/>
  <c r="AN45" i="3" s="1"/>
  <c r="AM45" i="3" s="1"/>
  <c r="V59" i="2" s="1"/>
  <c r="E46" i="3"/>
  <c r="AN46" i="3" s="1"/>
  <c r="AM46" i="3" s="1"/>
  <c r="V60" i="2" s="1"/>
  <c r="E47" i="3"/>
  <c r="AN47" i="3" s="1"/>
  <c r="AM47" i="3" s="1"/>
  <c r="V61" i="2" s="1"/>
  <c r="E48" i="3"/>
  <c r="E49" i="3"/>
  <c r="E50" i="3"/>
  <c r="E51" i="3"/>
  <c r="E52" i="3"/>
  <c r="G52" i="3" s="1"/>
  <c r="E53" i="3"/>
  <c r="G53" i="3" s="1"/>
  <c r="E54" i="3"/>
  <c r="AN54" i="3" s="1"/>
  <c r="AM54" i="3" s="1"/>
  <c r="V68" i="2" s="1"/>
  <c r="E55" i="3"/>
  <c r="E56" i="3"/>
  <c r="AN56" i="3" s="1"/>
  <c r="AM56" i="3" s="1"/>
  <c r="V70" i="2" s="1"/>
  <c r="E57" i="3"/>
  <c r="AN57" i="3" s="1"/>
  <c r="AM57" i="3" s="1"/>
  <c r="V71" i="2" s="1"/>
  <c r="E58" i="3"/>
  <c r="AN58" i="3" s="1"/>
  <c r="AM58" i="3" s="1"/>
  <c r="V72" i="2" s="1"/>
  <c r="E59" i="3"/>
  <c r="AN59" i="3" s="1"/>
  <c r="AM59" i="3" s="1"/>
  <c r="V73" i="2" s="1"/>
  <c r="E60" i="3"/>
  <c r="G60" i="3" s="1"/>
  <c r="E61" i="3"/>
  <c r="G61" i="3" s="1"/>
  <c r="E62" i="3"/>
  <c r="AN62" i="3" s="1"/>
  <c r="AM62" i="3" s="1"/>
  <c r="V76" i="2" s="1"/>
  <c r="E63" i="3"/>
  <c r="E64" i="3"/>
  <c r="E65" i="3"/>
  <c r="E66" i="3"/>
  <c r="AN66" i="3" s="1"/>
  <c r="AM66" i="3" s="1"/>
  <c r="V80" i="2" s="1"/>
  <c r="E67" i="3"/>
  <c r="AN67" i="3" s="1"/>
  <c r="AM67" i="3" s="1"/>
  <c r="V81" i="2" s="1"/>
  <c r="E68" i="3"/>
  <c r="G68" i="3" s="1"/>
  <c r="E69" i="3"/>
  <c r="G69" i="3" s="1"/>
  <c r="H69" i="3" s="1"/>
  <c r="O69" i="3" s="1"/>
  <c r="E70" i="3"/>
  <c r="AN70" i="3" s="1"/>
  <c r="AM70" i="3" s="1"/>
  <c r="V84" i="2" s="1"/>
  <c r="E71" i="3"/>
  <c r="AN71" i="3" s="1"/>
  <c r="AM71" i="3" s="1"/>
  <c r="V85" i="2" s="1"/>
  <c r="E72" i="3"/>
  <c r="AN72" i="3" s="1"/>
  <c r="AM72" i="3" s="1"/>
  <c r="V86" i="2" s="1"/>
  <c r="E73" i="3"/>
  <c r="E74" i="3"/>
  <c r="E75" i="3"/>
  <c r="E76" i="3"/>
  <c r="E77" i="3"/>
  <c r="G77" i="3" s="1"/>
  <c r="E78" i="3"/>
  <c r="G78" i="3" s="1"/>
  <c r="H78" i="3" s="1"/>
  <c r="O78" i="3" s="1"/>
  <c r="E79" i="3"/>
  <c r="AN79" i="3" s="1"/>
  <c r="AM79" i="3" s="1"/>
  <c r="V93" i="2" s="1"/>
  <c r="E80" i="3"/>
  <c r="AN80" i="3" s="1"/>
  <c r="AM80" i="3" s="1"/>
  <c r="V94" i="2" s="1"/>
  <c r="V21" i="3"/>
  <c r="U21" i="3"/>
  <c r="W21" i="3" s="1"/>
  <c r="Q21" i="3"/>
  <c r="P21" i="3"/>
  <c r="F21" i="3"/>
  <c r="E21" i="3"/>
  <c r="U2" i="2"/>
  <c r="U3" i="2"/>
  <c r="U1" i="2"/>
  <c r="T2" i="2"/>
  <c r="T1" i="2"/>
  <c r="S2" i="2"/>
  <c r="S3" i="2"/>
  <c r="S4" i="2"/>
  <c r="S5" i="2"/>
  <c r="S1" i="2"/>
  <c r="R2" i="2"/>
  <c r="R3" i="2"/>
  <c r="R4" i="2"/>
  <c r="R5" i="2"/>
  <c r="D1" i="2"/>
  <c r="D2" i="2"/>
  <c r="H24" i="2" s="1"/>
  <c r="D3" i="2"/>
  <c r="H26" i="2" s="1"/>
  <c r="C2" i="2"/>
  <c r="C3" i="2"/>
  <c r="C1" i="2"/>
  <c r="H1" i="2"/>
  <c r="I1" i="2"/>
  <c r="J1" i="2"/>
  <c r="K1" i="2"/>
  <c r="L1" i="2"/>
  <c r="M1" i="2"/>
  <c r="N1" i="2"/>
  <c r="H2" i="2"/>
  <c r="I2" i="2"/>
  <c r="J2" i="2"/>
  <c r="K2" i="2"/>
  <c r="L2" i="2"/>
  <c r="M2" i="2"/>
  <c r="N2" i="2"/>
  <c r="H3" i="2"/>
  <c r="I3" i="2"/>
  <c r="J3" i="2"/>
  <c r="K3" i="2"/>
  <c r="L3" i="2"/>
  <c r="M3" i="2"/>
  <c r="N3" i="2"/>
  <c r="H4" i="2"/>
  <c r="I4" i="2"/>
  <c r="J4" i="2"/>
  <c r="K4" i="2"/>
  <c r="L4" i="2"/>
  <c r="M4" i="2"/>
  <c r="N4" i="2"/>
  <c r="H5" i="2"/>
  <c r="I5" i="2"/>
  <c r="J5" i="2"/>
  <c r="K5" i="2"/>
  <c r="L5" i="2"/>
  <c r="M5" i="2"/>
  <c r="N5" i="2"/>
  <c r="G2" i="2"/>
  <c r="G3" i="2"/>
  <c r="G4" i="2"/>
  <c r="G5" i="2"/>
  <c r="G1" i="2"/>
  <c r="M1" i="3"/>
  <c r="N1" i="3" s="1"/>
  <c r="M3" i="3"/>
  <c r="N3" i="3" s="1"/>
  <c r="M4" i="3"/>
  <c r="N4" i="3" s="1"/>
  <c r="M2" i="3"/>
  <c r="N2" i="3" s="1"/>
  <c r="M5" i="3"/>
  <c r="N5" i="3" s="1"/>
  <c r="I35" i="2"/>
  <c r="K35" i="2" s="1"/>
  <c r="G42" i="3"/>
  <c r="I42" i="3" s="1"/>
  <c r="AN40" i="3"/>
  <c r="AM40" i="3" s="1"/>
  <c r="V54" i="2" s="1"/>
  <c r="G23" i="3"/>
  <c r="H23" i="3" s="1"/>
  <c r="O23" i="3" s="1"/>
  <c r="AN42" i="3"/>
  <c r="AM42" i="3" s="1"/>
  <c r="V56" i="2" s="1"/>
  <c r="AN37" i="3"/>
  <c r="AM37" i="3" s="1"/>
  <c r="V51" i="2" s="1"/>
  <c r="G81" i="3"/>
  <c r="H81" i="3" s="1"/>
  <c r="O81" i="3" s="1"/>
  <c r="G84" i="3"/>
  <c r="I84" i="3" s="1"/>
  <c r="AF84" i="3"/>
  <c r="G88" i="3"/>
  <c r="H88" i="3" s="1"/>
  <c r="O88" i="3" s="1"/>
  <c r="G91" i="3"/>
  <c r="H91" i="3" s="1"/>
  <c r="O91" i="3" s="1"/>
  <c r="G92" i="3"/>
  <c r="H92" i="3" s="1"/>
  <c r="O92" i="3" s="1"/>
  <c r="G95" i="3"/>
  <c r="H95" i="3" s="1"/>
  <c r="O95" i="3" s="1"/>
  <c r="G96" i="3"/>
  <c r="H96" i="3" s="1"/>
  <c r="O96" i="3" s="1"/>
  <c r="G100" i="3"/>
  <c r="H100" i="3" s="1"/>
  <c r="O100" i="3" s="1"/>
  <c r="T100" i="3"/>
  <c r="X100" i="3" s="1"/>
  <c r="G104" i="3"/>
  <c r="H104" i="3" s="1"/>
  <c r="O104" i="3" s="1"/>
  <c r="AF104" i="3"/>
  <c r="AF105" i="3"/>
  <c r="G107" i="3"/>
  <c r="H107" i="3" s="1"/>
  <c r="O107" i="3" s="1"/>
  <c r="G108" i="3"/>
  <c r="H108" i="3" s="1"/>
  <c r="O108" i="3" s="1"/>
  <c r="AF109" i="3"/>
  <c r="G25" i="3"/>
  <c r="I25" i="3" s="1"/>
  <c r="AN73" i="3"/>
  <c r="AM73" i="3" s="1"/>
  <c r="V87" i="2" s="1"/>
  <c r="G29" i="3"/>
  <c r="H29" i="3" s="1"/>
  <c r="O29" i="3" s="1"/>
  <c r="G22" i="3"/>
  <c r="H22" i="3" s="1"/>
  <c r="G34" i="3"/>
  <c r="H34" i="3" s="1"/>
  <c r="O34" i="3" s="1"/>
  <c r="AN65" i="3"/>
  <c r="AM65" i="3" s="1"/>
  <c r="V79" i="2" s="1"/>
  <c r="G50" i="3"/>
  <c r="I50" i="3" s="1"/>
  <c r="AN74" i="3"/>
  <c r="AM74" i="3" s="1"/>
  <c r="V88" i="2" s="1"/>
  <c r="AN49" i="3"/>
  <c r="AM49" i="3" s="1"/>
  <c r="V63" i="2" s="1"/>
  <c r="AN50" i="3"/>
  <c r="AM50" i="3" s="1"/>
  <c r="V64" i="2" s="1"/>
  <c r="G26" i="3"/>
  <c r="I26" i="3" s="1"/>
  <c r="G74" i="3"/>
  <c r="H74" i="3" s="1"/>
  <c r="O74" i="3" s="1"/>
  <c r="AN34" i="3"/>
  <c r="AM34" i="3" s="1"/>
  <c r="V48" i="2" s="1"/>
  <c r="AN55" i="3"/>
  <c r="AM55" i="3" s="1"/>
  <c r="V69" i="2" s="1"/>
  <c r="AN61" i="3"/>
  <c r="AM61" i="3" s="1"/>
  <c r="V75" i="2" s="1"/>
  <c r="AF50" i="3" l="1"/>
  <c r="AF42" i="3"/>
  <c r="AF34" i="3"/>
  <c r="G21" i="3"/>
  <c r="AF44" i="3"/>
  <c r="AF36" i="3"/>
  <c r="R22" i="3"/>
  <c r="AL60" i="3"/>
  <c r="AL66" i="3"/>
  <c r="AL50" i="3"/>
  <c r="AL56" i="3"/>
  <c r="AF51" i="3"/>
  <c r="T31" i="3"/>
  <c r="X31" i="3" s="1"/>
  <c r="R72" i="3"/>
  <c r="AL73" i="3"/>
  <c r="T38" i="3"/>
  <c r="X38" i="3" s="1"/>
  <c r="T48" i="3"/>
  <c r="X48" i="3" s="1"/>
  <c r="I107" i="3"/>
  <c r="I95" i="3"/>
  <c r="S92" i="3"/>
  <c r="Y92" i="3" s="1"/>
  <c r="Z92" i="3" s="1"/>
  <c r="P106" i="2" s="1"/>
  <c r="AF75" i="3"/>
  <c r="AF74" i="3"/>
  <c r="AF64" i="3"/>
  <c r="AL48" i="3"/>
  <c r="T89" i="3"/>
  <c r="X89" i="3" s="1"/>
  <c r="T76" i="3"/>
  <c r="X76" i="3" s="1"/>
  <c r="T44" i="3"/>
  <c r="X44" i="3" s="1"/>
  <c r="T65" i="3"/>
  <c r="X65" i="3" s="1"/>
  <c r="T41" i="3"/>
  <c r="X41" i="3" s="1"/>
  <c r="T42" i="3"/>
  <c r="X42" i="3" s="1"/>
  <c r="T105" i="3"/>
  <c r="X105" i="3" s="1"/>
  <c r="H105" i="3"/>
  <c r="O105" i="3" s="1"/>
  <c r="S105" i="3" s="1"/>
  <c r="Y105" i="3" s="1"/>
  <c r="Z105" i="3" s="1"/>
  <c r="P119" i="2" s="1"/>
  <c r="I105" i="3"/>
  <c r="T62" i="3"/>
  <c r="X62" i="3" s="1"/>
  <c r="AF78" i="3"/>
  <c r="I91" i="3"/>
  <c r="AN53" i="3"/>
  <c r="AM53" i="3" s="1"/>
  <c r="V67" i="2" s="1"/>
  <c r="G90" i="3"/>
  <c r="I90" i="3" s="1"/>
  <c r="AN69" i="3"/>
  <c r="AM69" i="3" s="1"/>
  <c r="V83" i="2" s="1"/>
  <c r="AF98" i="3"/>
  <c r="AN75" i="3"/>
  <c r="AM75" i="3" s="1"/>
  <c r="V89" i="2" s="1"/>
  <c r="AF38" i="3"/>
  <c r="G98" i="3"/>
  <c r="I98" i="3" s="1"/>
  <c r="AN38" i="3"/>
  <c r="AM38" i="3" s="1"/>
  <c r="V52" i="2" s="1"/>
  <c r="G38" i="3"/>
  <c r="H38" i="3" s="1"/>
  <c r="O38" i="3" s="1"/>
  <c r="S38" i="3" s="1"/>
  <c r="Y38" i="3" s="1"/>
  <c r="Z38" i="3" s="1"/>
  <c r="G62" i="3"/>
  <c r="H62" i="3" s="1"/>
  <c r="O62" i="3" s="1"/>
  <c r="S62" i="3" s="1"/>
  <c r="Y62" i="3" s="1"/>
  <c r="Z62" i="3" s="1"/>
  <c r="P76" i="2" s="1"/>
  <c r="G45" i="3"/>
  <c r="I45" i="3" s="1"/>
  <c r="G73" i="3"/>
  <c r="I73" i="3" s="1"/>
  <c r="G65" i="3"/>
  <c r="I65" i="3" s="1"/>
  <c r="G54" i="3"/>
  <c r="I54" i="3" s="1"/>
  <c r="AN30" i="3"/>
  <c r="AM30" i="3" s="1"/>
  <c r="V44" i="2" s="1"/>
  <c r="AN78" i="3"/>
  <c r="AM78" i="3" s="1"/>
  <c r="V92" i="2" s="1"/>
  <c r="G70" i="3"/>
  <c r="H70" i="3" s="1"/>
  <c r="O70" i="3" s="1"/>
  <c r="S70" i="3" s="1"/>
  <c r="Y70" i="3" s="1"/>
  <c r="Z70" i="3" s="1"/>
  <c r="P84" i="2" s="1"/>
  <c r="G46" i="3"/>
  <c r="H46" i="3" s="1"/>
  <c r="O46" i="3" s="1"/>
  <c r="S46" i="3" s="1"/>
  <c r="Y46" i="3" s="1"/>
  <c r="Z46" i="3" s="1"/>
  <c r="P60" i="2" s="1"/>
  <c r="AN77" i="3"/>
  <c r="AM77" i="3" s="1"/>
  <c r="V91" i="2" s="1"/>
  <c r="I23" i="3"/>
  <c r="H109" i="3"/>
  <c r="O109" i="3" s="1"/>
  <c r="S109" i="3" s="1"/>
  <c r="Y109" i="3" s="1"/>
  <c r="Z109" i="3" s="1"/>
  <c r="P123" i="2" s="1"/>
  <c r="I109" i="3"/>
  <c r="G102" i="3"/>
  <c r="I102" i="3" s="1"/>
  <c r="G106" i="3"/>
  <c r="I106" i="3" s="1"/>
  <c r="G44" i="3"/>
  <c r="H44" i="3" s="1"/>
  <c r="O44" i="3" s="1"/>
  <c r="S44" i="3" s="1"/>
  <c r="Y44" i="3" s="1"/>
  <c r="Z44" i="3" s="1"/>
  <c r="P58" i="2" s="1"/>
  <c r="AF67" i="3"/>
  <c r="AF86" i="3"/>
  <c r="AF26" i="3"/>
  <c r="G35" i="3"/>
  <c r="T22" i="3"/>
  <c r="X22" i="3" s="1"/>
  <c r="AF94" i="3"/>
  <c r="G86" i="3"/>
  <c r="J35" i="2"/>
  <c r="AF35" i="3"/>
  <c r="AF52" i="3"/>
  <c r="G83" i="3"/>
  <c r="I83" i="3" s="1"/>
  <c r="G99" i="3"/>
  <c r="I99" i="3" s="1"/>
  <c r="AF108" i="3"/>
  <c r="AN36" i="3"/>
  <c r="AM36" i="3" s="1"/>
  <c r="V50" i="2" s="1"/>
  <c r="AL70" i="3"/>
  <c r="AF85" i="3"/>
  <c r="AN60" i="3"/>
  <c r="AM60" i="3" s="1"/>
  <c r="V74" i="2" s="1"/>
  <c r="T26" i="3"/>
  <c r="X26" i="3" s="1"/>
  <c r="T85" i="3"/>
  <c r="X85" i="3" s="1"/>
  <c r="AF59" i="3"/>
  <c r="T102" i="3"/>
  <c r="X102" i="3" s="1"/>
  <c r="AL69" i="3"/>
  <c r="AL62" i="3"/>
  <c r="AL46" i="3"/>
  <c r="AF101" i="3"/>
  <c r="AF55" i="3"/>
  <c r="I74" i="3"/>
  <c r="G48" i="3"/>
  <c r="H48" i="3" s="1"/>
  <c r="O48" i="3" s="1"/>
  <c r="S48" i="3" s="1"/>
  <c r="Y48" i="3" s="1"/>
  <c r="Z48" i="3" s="1"/>
  <c r="P62" i="2" s="1"/>
  <c r="G58" i="3"/>
  <c r="G67" i="3"/>
  <c r="I67" i="3" s="1"/>
  <c r="T35" i="3"/>
  <c r="X35" i="3" s="1"/>
  <c r="AN48" i="3"/>
  <c r="AM48" i="3" s="1"/>
  <c r="V62" i="2" s="1"/>
  <c r="AF82" i="3"/>
  <c r="G43" i="3"/>
  <c r="H43" i="3" s="1"/>
  <c r="O43" i="3" s="1"/>
  <c r="S43" i="3" s="1"/>
  <c r="Y43" i="3" s="1"/>
  <c r="Z43" i="3" s="1"/>
  <c r="P57" i="2" s="1"/>
  <c r="AF58" i="3"/>
  <c r="G59" i="3"/>
  <c r="I59" i="3" s="1"/>
  <c r="AF63" i="3"/>
  <c r="G55" i="3"/>
  <c r="H55" i="3" s="1"/>
  <c r="O55" i="3" s="1"/>
  <c r="S55" i="3" s="1"/>
  <c r="Y55" i="3" s="1"/>
  <c r="Z55" i="3" s="1"/>
  <c r="P69" i="2" s="1"/>
  <c r="T106" i="3"/>
  <c r="X106" i="3" s="1"/>
  <c r="AF90" i="3"/>
  <c r="T25" i="3"/>
  <c r="X25" i="3" s="1"/>
  <c r="G27" i="3"/>
  <c r="H27" i="3" s="1"/>
  <c r="O27" i="3" s="1"/>
  <c r="S27" i="3" s="1"/>
  <c r="Y27" i="3" s="1"/>
  <c r="Z27" i="3" s="1"/>
  <c r="P41" i="2" s="1"/>
  <c r="AN21" i="3"/>
  <c r="G97" i="3"/>
  <c r="H97" i="3" s="1"/>
  <c r="O97" i="3" s="1"/>
  <c r="S97" i="3" s="1"/>
  <c r="Y97" i="3" s="1"/>
  <c r="Z97" i="3" s="1"/>
  <c r="G101" i="3"/>
  <c r="I101" i="3" s="1"/>
  <c r="AF102" i="3"/>
  <c r="AF106" i="3"/>
  <c r="G24" i="3"/>
  <c r="I24" i="3" s="1"/>
  <c r="T23" i="3"/>
  <c r="X23" i="3" s="1"/>
  <c r="AF47" i="3"/>
  <c r="AF39" i="3"/>
  <c r="AF31" i="3"/>
  <c r="AF27" i="3"/>
  <c r="AF23" i="3"/>
  <c r="AF81" i="3"/>
  <c r="AF93" i="3"/>
  <c r="AF95" i="3"/>
  <c r="AF97" i="3"/>
  <c r="AF99" i="3"/>
  <c r="AF72" i="3"/>
  <c r="AF68" i="3"/>
  <c r="AF56" i="3"/>
  <c r="AF77" i="3"/>
  <c r="AF73" i="3"/>
  <c r="AF69" i="3"/>
  <c r="AF65" i="3"/>
  <c r="AF61" i="3"/>
  <c r="AF57" i="3"/>
  <c r="AF53" i="3"/>
  <c r="AF49" i="3"/>
  <c r="AF45" i="3"/>
  <c r="AF41" i="3"/>
  <c r="AF33" i="3"/>
  <c r="AF29" i="3"/>
  <c r="AF25" i="3"/>
  <c r="AF88" i="3"/>
  <c r="T34" i="3"/>
  <c r="X34" i="3" s="1"/>
  <c r="AF70" i="3"/>
  <c r="AF66" i="3"/>
  <c r="AF62" i="3"/>
  <c r="AF54" i="3"/>
  <c r="AF46" i="3"/>
  <c r="AF30" i="3"/>
  <c r="AF22" i="3"/>
  <c r="AL67" i="3"/>
  <c r="AL25" i="3"/>
  <c r="I96" i="3"/>
  <c r="T39" i="3"/>
  <c r="X39" i="3" s="1"/>
  <c r="T47" i="3"/>
  <c r="X47" i="3" s="1"/>
  <c r="T109" i="3"/>
  <c r="X109" i="3" s="1"/>
  <c r="T90" i="3"/>
  <c r="X90" i="3" s="1"/>
  <c r="AL78" i="3"/>
  <c r="AL63" i="3"/>
  <c r="AL81" i="3"/>
  <c r="AL109" i="3"/>
  <c r="I81" i="3"/>
  <c r="H49" i="3"/>
  <c r="O49" i="3" s="1"/>
  <c r="S49" i="3" s="1"/>
  <c r="Y49" i="3" s="1"/>
  <c r="Z49" i="3" s="1"/>
  <c r="P63" i="2" s="1"/>
  <c r="T57" i="3"/>
  <c r="X57" i="3" s="1"/>
  <c r="T33" i="3"/>
  <c r="X33" i="3" s="1"/>
  <c r="T83" i="3"/>
  <c r="X83" i="3" s="1"/>
  <c r="T49" i="3"/>
  <c r="X49" i="3" s="1"/>
  <c r="T45" i="3"/>
  <c r="X45" i="3" s="1"/>
  <c r="AL80" i="3"/>
  <c r="H85" i="3"/>
  <c r="O85" i="3" s="1"/>
  <c r="S85" i="3" s="1"/>
  <c r="Y85" i="3" s="1"/>
  <c r="Z85" i="3" s="1"/>
  <c r="P99" i="2" s="1"/>
  <c r="T32" i="3"/>
  <c r="X32" i="3" s="1"/>
  <c r="T74" i="3"/>
  <c r="X74" i="3" s="1"/>
  <c r="AL79" i="3"/>
  <c r="AL57" i="3"/>
  <c r="T66" i="3"/>
  <c r="X66" i="3" s="1"/>
  <c r="T104" i="3"/>
  <c r="X104" i="3" s="1"/>
  <c r="T101" i="3"/>
  <c r="X101" i="3" s="1"/>
  <c r="T97" i="3"/>
  <c r="X97" i="3" s="1"/>
  <c r="T86" i="3"/>
  <c r="X86" i="3" s="1"/>
  <c r="T78" i="3"/>
  <c r="X78" i="3" s="1"/>
  <c r="H33" i="3"/>
  <c r="O33" i="3" s="1"/>
  <c r="S33" i="3" s="1"/>
  <c r="Y33" i="3" s="1"/>
  <c r="Z33" i="3" s="1"/>
  <c r="P47" i="2" s="1"/>
  <c r="T99" i="3"/>
  <c r="X99" i="3" s="1"/>
  <c r="AL76" i="3"/>
  <c r="AL72" i="3"/>
  <c r="AL53" i="3"/>
  <c r="I34" i="3"/>
  <c r="T61" i="3"/>
  <c r="X61" i="3" s="1"/>
  <c r="H30" i="3"/>
  <c r="O30" i="3" s="1"/>
  <c r="S30" i="3" s="1"/>
  <c r="Y30" i="3" s="1"/>
  <c r="Z30" i="3" s="1"/>
  <c r="P44" i="2" s="1"/>
  <c r="T108" i="3"/>
  <c r="X108" i="3" s="1"/>
  <c r="T93" i="3"/>
  <c r="X93" i="3" s="1"/>
  <c r="R23" i="3"/>
  <c r="S23" i="3" s="1"/>
  <c r="Y23" i="3" s="1"/>
  <c r="Z23" i="3" s="1"/>
  <c r="AL77" i="3"/>
  <c r="AL64" i="3"/>
  <c r="AL47" i="3"/>
  <c r="AL65" i="3"/>
  <c r="I93" i="3"/>
  <c r="T58" i="3"/>
  <c r="X58" i="3" s="1"/>
  <c r="T98" i="3"/>
  <c r="X98" i="3" s="1"/>
  <c r="T84" i="3"/>
  <c r="X84" i="3" s="1"/>
  <c r="T69" i="3"/>
  <c r="X69" i="3" s="1"/>
  <c r="T29" i="3"/>
  <c r="X29" i="3" s="1"/>
  <c r="AL93" i="3"/>
  <c r="T54" i="3"/>
  <c r="X54" i="3" s="1"/>
  <c r="T77" i="3"/>
  <c r="X77" i="3" s="1"/>
  <c r="T81" i="3"/>
  <c r="X81" i="3" s="1"/>
  <c r="O3" i="2"/>
  <c r="P3" i="2" s="1"/>
  <c r="O2" i="2"/>
  <c r="P2" i="2" s="1"/>
  <c r="AL61" i="3"/>
  <c r="AL54" i="3"/>
  <c r="AL51" i="3"/>
  <c r="AL41" i="3"/>
  <c r="AL37" i="3"/>
  <c r="AL49" i="3"/>
  <c r="AL98" i="3"/>
  <c r="H68" i="3"/>
  <c r="O68" i="3" s="1"/>
  <c r="S68" i="3" s="1"/>
  <c r="Y68" i="3" s="1"/>
  <c r="Z68" i="3" s="1"/>
  <c r="P82" i="2" s="1"/>
  <c r="I68" i="3"/>
  <c r="I60" i="3"/>
  <c r="H60" i="3"/>
  <c r="O60" i="3" s="1"/>
  <c r="S60" i="3" s="1"/>
  <c r="Y60" i="3" s="1"/>
  <c r="Z60" i="3" s="1"/>
  <c r="P74" i="2" s="1"/>
  <c r="H52" i="3"/>
  <c r="O52" i="3" s="1"/>
  <c r="S52" i="3" s="1"/>
  <c r="Y52" i="3" s="1"/>
  <c r="Z52" i="3" s="1"/>
  <c r="P66" i="2" s="1"/>
  <c r="I52" i="3"/>
  <c r="G72" i="3"/>
  <c r="I72" i="3" s="1"/>
  <c r="G56" i="3"/>
  <c r="H56" i="3" s="1"/>
  <c r="O56" i="3" s="1"/>
  <c r="S56" i="3" s="1"/>
  <c r="Y56" i="3" s="1"/>
  <c r="Z56" i="3" s="1"/>
  <c r="P70" i="2" s="1"/>
  <c r="AL21" i="3"/>
  <c r="T80" i="3"/>
  <c r="X80" i="3" s="1"/>
  <c r="AN76" i="3"/>
  <c r="AM76" i="3" s="1"/>
  <c r="V90" i="2" s="1"/>
  <c r="S74" i="3"/>
  <c r="Y74" i="3" s="1"/>
  <c r="Z74" i="3" s="1"/>
  <c r="P88" i="2" s="1"/>
  <c r="S107" i="3"/>
  <c r="Y107" i="3" s="1"/>
  <c r="Z107" i="3" s="1"/>
  <c r="P121" i="2" s="1"/>
  <c r="AF80" i="3"/>
  <c r="T37" i="3"/>
  <c r="X37" i="3" s="1"/>
  <c r="T50" i="3"/>
  <c r="X50" i="3" s="1"/>
  <c r="T53" i="3"/>
  <c r="X53" i="3" s="1"/>
  <c r="AF28" i="3"/>
  <c r="T40" i="3"/>
  <c r="X40" i="3" s="1"/>
  <c r="AF48" i="3"/>
  <c r="T73" i="3"/>
  <c r="X73" i="3" s="1"/>
  <c r="G103" i="3"/>
  <c r="T96" i="3"/>
  <c r="X96" i="3" s="1"/>
  <c r="T92" i="3"/>
  <c r="X92" i="3" s="1"/>
  <c r="AF89" i="3"/>
  <c r="T88" i="3"/>
  <c r="X88" i="3" s="1"/>
  <c r="G87" i="3"/>
  <c r="T68" i="3"/>
  <c r="X68" i="3" s="1"/>
  <c r="AN68" i="3"/>
  <c r="AM68" i="3" s="1"/>
  <c r="V82" i="2" s="1"/>
  <c r="AN52" i="3"/>
  <c r="AM52" i="3" s="1"/>
  <c r="V66" i="2" s="1"/>
  <c r="AF60" i="3"/>
  <c r="T52" i="3"/>
  <c r="X52" i="3" s="1"/>
  <c r="AF37" i="3"/>
  <c r="R34" i="3"/>
  <c r="S34" i="3" s="1"/>
  <c r="Y34" i="3" s="1"/>
  <c r="Z34" i="3" s="1"/>
  <c r="AL74" i="3"/>
  <c r="AL68" i="3"/>
  <c r="AL58" i="3"/>
  <c r="AL52" i="3"/>
  <c r="AL45" i="3"/>
  <c r="AL29" i="3"/>
  <c r="AL83" i="3"/>
  <c r="AL103" i="3"/>
  <c r="G64" i="3"/>
  <c r="H64" i="3" s="1"/>
  <c r="O64" i="3" s="1"/>
  <c r="S64" i="3" s="1"/>
  <c r="Y64" i="3" s="1"/>
  <c r="Z64" i="3" s="1"/>
  <c r="AL86" i="3"/>
  <c r="T46" i="3"/>
  <c r="X46" i="3" s="1"/>
  <c r="AN44" i="3"/>
  <c r="AM44" i="3" s="1"/>
  <c r="V58" i="2" s="1"/>
  <c r="T63" i="3"/>
  <c r="X63" i="3" s="1"/>
  <c r="AF103" i="3"/>
  <c r="T94" i="3"/>
  <c r="X94" i="3" s="1"/>
  <c r="G89" i="3"/>
  <c r="AF87" i="3"/>
  <c r="T82" i="3"/>
  <c r="X82" i="3" s="1"/>
  <c r="AN64" i="3"/>
  <c r="AM64" i="3" s="1"/>
  <c r="V78" i="2" s="1"/>
  <c r="T27" i="3"/>
  <c r="X27" i="3" s="1"/>
  <c r="T60" i="3"/>
  <c r="X60" i="3" s="1"/>
  <c r="AL85" i="3"/>
  <c r="AL108" i="3"/>
  <c r="AL102" i="3"/>
  <c r="H84" i="3"/>
  <c r="O84" i="3" s="1"/>
  <c r="S84" i="3" s="1"/>
  <c r="Y84" i="3" s="1"/>
  <c r="Z84" i="3" s="1"/>
  <c r="P98" i="2" s="1"/>
  <c r="G80" i="3"/>
  <c r="I31" i="3"/>
  <c r="I108" i="3"/>
  <c r="G40" i="3"/>
  <c r="I40" i="3" s="1"/>
  <c r="AF76" i="3"/>
  <c r="AF32" i="3"/>
  <c r="T64" i="3"/>
  <c r="X64" i="3" s="1"/>
  <c r="T107" i="3"/>
  <c r="X107" i="3" s="1"/>
  <c r="T103" i="3"/>
  <c r="X103" i="3" s="1"/>
  <c r="AF96" i="3"/>
  <c r="T95" i="3"/>
  <c r="X95" i="3" s="1"/>
  <c r="G94" i="3"/>
  <c r="AF92" i="3"/>
  <c r="T91" i="3"/>
  <c r="X91" i="3" s="1"/>
  <c r="T87" i="3"/>
  <c r="X87" i="3" s="1"/>
  <c r="G82" i="3"/>
  <c r="H82" i="3" s="1"/>
  <c r="O82" i="3" s="1"/>
  <c r="S82" i="3" s="1"/>
  <c r="Y82" i="3" s="1"/>
  <c r="Z82" i="3" s="1"/>
  <c r="T24" i="3"/>
  <c r="X24" i="3" s="1"/>
  <c r="T67" i="3"/>
  <c r="X67" i="3" s="1"/>
  <c r="T70" i="3"/>
  <c r="X70" i="3" s="1"/>
  <c r="T30" i="3"/>
  <c r="X30" i="3" s="1"/>
  <c r="AL33" i="3"/>
  <c r="AL84" i="3"/>
  <c r="AL106" i="3"/>
  <c r="H21" i="3"/>
  <c r="T21" i="3" s="1"/>
  <c r="X21" i="3" s="1"/>
  <c r="I21" i="3"/>
  <c r="I28" i="3"/>
  <c r="H28" i="3"/>
  <c r="O28" i="3" s="1"/>
  <c r="S28" i="3" s="1"/>
  <c r="Y28" i="3" s="1"/>
  <c r="Z28" i="3" s="1"/>
  <c r="AA28" i="3" s="1"/>
  <c r="I69" i="3"/>
  <c r="I29" i="3"/>
  <c r="I92" i="3"/>
  <c r="I100" i="3"/>
  <c r="I104" i="3"/>
  <c r="G79" i="3"/>
  <c r="G51" i="3"/>
  <c r="H51" i="3" s="1"/>
  <c r="O51" i="3" s="1"/>
  <c r="S51" i="3" s="1"/>
  <c r="Y51" i="3" s="1"/>
  <c r="Z51" i="3" s="1"/>
  <c r="P65" i="2" s="1"/>
  <c r="T28" i="3"/>
  <c r="X28" i="3" s="1"/>
  <c r="G47" i="3"/>
  <c r="AN28" i="3"/>
  <c r="AM28" i="3" s="1"/>
  <c r="V42" i="2" s="1"/>
  <c r="G32" i="3"/>
  <c r="H26" i="3"/>
  <c r="O26" i="3" s="1"/>
  <c r="S26" i="3" s="1"/>
  <c r="Y26" i="3" s="1"/>
  <c r="Z26" i="3" s="1"/>
  <c r="P40" i="2" s="1"/>
  <c r="I22" i="3"/>
  <c r="O22" i="3" s="1"/>
  <c r="S22" i="3" s="1"/>
  <c r="Y22" i="3" s="1"/>
  <c r="Z22" i="3" s="1"/>
  <c r="P36" i="2" s="1"/>
  <c r="I88" i="3"/>
  <c r="AF21" i="3"/>
  <c r="G75" i="3"/>
  <c r="I75" i="3" s="1"/>
  <c r="T36" i="3"/>
  <c r="X36" i="3" s="1"/>
  <c r="T75" i="3"/>
  <c r="X75" i="3" s="1"/>
  <c r="AN63" i="3"/>
  <c r="AM63" i="3" s="1"/>
  <c r="V77" i="2" s="1"/>
  <c r="AF43" i="3"/>
  <c r="AN51" i="3"/>
  <c r="AM51" i="3" s="1"/>
  <c r="V65" i="2" s="1"/>
  <c r="T55" i="3"/>
  <c r="X55" i="3" s="1"/>
  <c r="AF79" i="3"/>
  <c r="T59" i="3"/>
  <c r="X59" i="3" s="1"/>
  <c r="AF71" i="3"/>
  <c r="T51" i="3"/>
  <c r="X51" i="3" s="1"/>
  <c r="G39" i="3"/>
  <c r="T71" i="3"/>
  <c r="X71" i="3" s="1"/>
  <c r="G71" i="3"/>
  <c r="G36" i="3"/>
  <c r="H36" i="3" s="1"/>
  <c r="O36" i="3" s="1"/>
  <c r="S36" i="3" s="1"/>
  <c r="Y36" i="3" s="1"/>
  <c r="Z36" i="3" s="1"/>
  <c r="G63" i="3"/>
  <c r="G76" i="3"/>
  <c r="I76" i="3" s="1"/>
  <c r="AL75" i="3"/>
  <c r="AL59" i="3"/>
  <c r="AL71" i="3"/>
  <c r="AL55" i="3"/>
  <c r="AL94" i="3"/>
  <c r="AL40" i="3"/>
  <c r="AL32" i="3"/>
  <c r="AL24" i="3"/>
  <c r="AL43" i="3"/>
  <c r="AL35" i="3"/>
  <c r="AL27" i="3"/>
  <c r="AL38" i="3"/>
  <c r="AL30" i="3"/>
  <c r="AL22" i="3"/>
  <c r="S96" i="3"/>
  <c r="Y96" i="3" s="1"/>
  <c r="Z96" i="3" s="1"/>
  <c r="P110" i="2" s="1"/>
  <c r="S78" i="3"/>
  <c r="Y78" i="3" s="1"/>
  <c r="Z78" i="3" s="1"/>
  <c r="P92" i="2" s="1"/>
  <c r="S108" i="3"/>
  <c r="Y108" i="3" s="1"/>
  <c r="Z108" i="3" s="1"/>
  <c r="P122" i="2" s="1"/>
  <c r="S88" i="3"/>
  <c r="Y88" i="3" s="1"/>
  <c r="Z88" i="3" s="1"/>
  <c r="P102" i="2" s="1"/>
  <c r="R21" i="3"/>
  <c r="AL44" i="3"/>
  <c r="AL36" i="3"/>
  <c r="AL28" i="3"/>
  <c r="AL105" i="3"/>
  <c r="S81" i="3"/>
  <c r="Y81" i="3" s="1"/>
  <c r="Z81" i="3" s="1"/>
  <c r="P95" i="2" s="1"/>
  <c r="AL39" i="3"/>
  <c r="AL31" i="3"/>
  <c r="AL23" i="3"/>
  <c r="AL42" i="3"/>
  <c r="AL34" i="3"/>
  <c r="AL26" i="3"/>
  <c r="AL87" i="3"/>
  <c r="AL88" i="3"/>
  <c r="AL92" i="3"/>
  <c r="O4" i="2"/>
  <c r="P4" i="2" s="1"/>
  <c r="I78" i="3"/>
  <c r="T43" i="3"/>
  <c r="X43" i="3" s="1"/>
  <c r="H57" i="3"/>
  <c r="O57" i="3" s="1"/>
  <c r="S57" i="3" s="1"/>
  <c r="Y57" i="3" s="1"/>
  <c r="Z57" i="3" s="1"/>
  <c r="P71" i="2" s="1"/>
  <c r="H37" i="3"/>
  <c r="O37" i="3" s="1"/>
  <c r="S37" i="3" s="1"/>
  <c r="Y37" i="3" s="1"/>
  <c r="Z37" i="3" s="1"/>
  <c r="H50" i="3"/>
  <c r="O50" i="3" s="1"/>
  <c r="S50" i="3" s="1"/>
  <c r="Y50" i="3" s="1"/>
  <c r="Z50" i="3" s="1"/>
  <c r="O5" i="2"/>
  <c r="P5" i="2" s="1"/>
  <c r="O1" i="2"/>
  <c r="P1" i="2" s="1"/>
  <c r="G66" i="3"/>
  <c r="H66" i="3" s="1"/>
  <c r="O66" i="3" s="1"/>
  <c r="S66" i="3" s="1"/>
  <c r="Y66" i="3" s="1"/>
  <c r="Z66" i="3" s="1"/>
  <c r="H41" i="3"/>
  <c r="O41" i="3" s="1"/>
  <c r="S41" i="3" s="1"/>
  <c r="Y41" i="3" s="1"/>
  <c r="Z41" i="3" s="1"/>
  <c r="H90" i="3"/>
  <c r="O90" i="3" s="1"/>
  <c r="S90" i="3" s="1"/>
  <c r="Y90" i="3" s="1"/>
  <c r="Z90" i="3" s="1"/>
  <c r="P104" i="2" s="1"/>
  <c r="H42" i="3"/>
  <c r="O42" i="3" s="1"/>
  <c r="S42" i="3" s="1"/>
  <c r="Y42" i="3" s="1"/>
  <c r="Z42" i="3" s="1"/>
  <c r="P56" i="2" s="1"/>
  <c r="T56" i="3"/>
  <c r="X56" i="3" s="1"/>
  <c r="AL90" i="3"/>
  <c r="AL97" i="3"/>
  <c r="AL99" i="3"/>
  <c r="AL104" i="3"/>
  <c r="AL82" i="3"/>
  <c r="AL89" i="3"/>
  <c r="AL91" i="3"/>
  <c r="AL95" i="3"/>
  <c r="AL96" i="3"/>
  <c r="AL100" i="3"/>
  <c r="AL101" i="3"/>
  <c r="AL107" i="3"/>
  <c r="I46" i="3"/>
  <c r="S31" i="3"/>
  <c r="Y31" i="3" s="1"/>
  <c r="Z31" i="3" s="1"/>
  <c r="P45" i="2" s="1"/>
  <c r="T79" i="3"/>
  <c r="X79" i="3" s="1"/>
  <c r="S69" i="3"/>
  <c r="Y69" i="3" s="1"/>
  <c r="Z69" i="3" s="1"/>
  <c r="P83" i="2" s="1"/>
  <c r="S95" i="3"/>
  <c r="Y95" i="3" s="1"/>
  <c r="Z95" i="3" s="1"/>
  <c r="P109" i="2" s="1"/>
  <c r="S104" i="3"/>
  <c r="Y104" i="3" s="1"/>
  <c r="Z104" i="3" s="1"/>
  <c r="P118" i="2" s="1"/>
  <c r="S29" i="3"/>
  <c r="Y29" i="3" s="1"/>
  <c r="Z29" i="3" s="1"/>
  <c r="P43" i="2" s="1"/>
  <c r="S91" i="3"/>
  <c r="Y91" i="3" s="1"/>
  <c r="Z91" i="3" s="1"/>
  <c r="P105" i="2" s="1"/>
  <c r="S100" i="3"/>
  <c r="Y100" i="3" s="1"/>
  <c r="Z100" i="3" s="1"/>
  <c r="P114" i="2" s="1"/>
  <c r="S93" i="3"/>
  <c r="Y93" i="3" s="1"/>
  <c r="Z93" i="3" s="1"/>
  <c r="P107" i="2" s="1"/>
  <c r="H25" i="3"/>
  <c r="O25" i="3" s="1"/>
  <c r="S25" i="3" s="1"/>
  <c r="Y25" i="3" s="1"/>
  <c r="Z25" i="3" s="1"/>
  <c r="P39" i="2" s="1"/>
  <c r="H61" i="3"/>
  <c r="O61" i="3" s="1"/>
  <c r="S61" i="3" s="1"/>
  <c r="Y61" i="3" s="1"/>
  <c r="Z61" i="3" s="1"/>
  <c r="P75" i="2" s="1"/>
  <c r="I61" i="3"/>
  <c r="I53" i="3"/>
  <c r="H53" i="3"/>
  <c r="O53" i="3" s="1"/>
  <c r="S53" i="3" s="1"/>
  <c r="Y53" i="3" s="1"/>
  <c r="Z53" i="3" s="1"/>
  <c r="P67" i="2" s="1"/>
  <c r="I77" i="3"/>
  <c r="H77" i="3"/>
  <c r="O77" i="3" s="1"/>
  <c r="S77" i="3" s="1"/>
  <c r="Y77" i="3" s="1"/>
  <c r="Z77" i="3" s="1"/>
  <c r="P91" i="2" s="1"/>
  <c r="H65" i="3" l="1"/>
  <c r="O65" i="3" s="1"/>
  <c r="S65" i="3" s="1"/>
  <c r="Y65" i="3" s="1"/>
  <c r="Z65" i="3" s="1"/>
  <c r="P79" i="2" s="1"/>
  <c r="H101" i="3"/>
  <c r="O101" i="3" s="1"/>
  <c r="S101" i="3" s="1"/>
  <c r="Y101" i="3" s="1"/>
  <c r="Z101" i="3" s="1"/>
  <c r="P115" i="2" s="1"/>
  <c r="H54" i="3"/>
  <c r="O54" i="3" s="1"/>
  <c r="S54" i="3" s="1"/>
  <c r="Y54" i="3" s="1"/>
  <c r="Z54" i="3" s="1"/>
  <c r="P68" i="2" s="1"/>
  <c r="H102" i="3"/>
  <c r="O102" i="3" s="1"/>
  <c r="S102" i="3" s="1"/>
  <c r="Y102" i="3" s="1"/>
  <c r="Z102" i="3" s="1"/>
  <c r="P116" i="2" s="1"/>
  <c r="AA92" i="3"/>
  <c r="Q106" i="2" s="1"/>
  <c r="H98" i="3"/>
  <c r="O98" i="3" s="1"/>
  <c r="S98" i="3" s="1"/>
  <c r="Y98" i="3" s="1"/>
  <c r="Z98" i="3" s="1"/>
  <c r="P112" i="2" s="1"/>
  <c r="H72" i="3"/>
  <c r="O72" i="3" s="1"/>
  <c r="S72" i="3" s="1"/>
  <c r="Y72" i="3" s="1"/>
  <c r="Z72" i="3" s="1"/>
  <c r="P86" i="2" s="1"/>
  <c r="I48" i="3"/>
  <c r="H67" i="3"/>
  <c r="O67" i="3" s="1"/>
  <c r="S67" i="3" s="1"/>
  <c r="Y67" i="3" s="1"/>
  <c r="Z67" i="3" s="1"/>
  <c r="P81" i="2" s="1"/>
  <c r="H73" i="3"/>
  <c r="O73" i="3" s="1"/>
  <c r="S73" i="3" s="1"/>
  <c r="Y73" i="3" s="1"/>
  <c r="Z73" i="3" s="1"/>
  <c r="P87" i="2" s="1"/>
  <c r="I44" i="3"/>
  <c r="I38" i="3"/>
  <c r="H99" i="3"/>
  <c r="O99" i="3" s="1"/>
  <c r="S99" i="3" s="1"/>
  <c r="Y99" i="3" s="1"/>
  <c r="Z99" i="3" s="1"/>
  <c r="P113" i="2" s="1"/>
  <c r="P111" i="2"/>
  <c r="AA97" i="3"/>
  <c r="Q111" i="2" s="1"/>
  <c r="I97" i="3"/>
  <c r="I70" i="3"/>
  <c r="I62" i="3"/>
  <c r="H59" i="3"/>
  <c r="O59" i="3" s="1"/>
  <c r="S59" i="3" s="1"/>
  <c r="Y59" i="3" s="1"/>
  <c r="Z59" i="3" s="1"/>
  <c r="P73" i="2" s="1"/>
  <c r="I55" i="3"/>
  <c r="AA49" i="3"/>
  <c r="Q63" i="2" s="1"/>
  <c r="P52" i="2"/>
  <c r="AA38" i="3"/>
  <c r="Q52" i="2" s="1"/>
  <c r="AA74" i="3"/>
  <c r="AB74" i="3" s="1"/>
  <c r="AC74" i="3" s="1"/>
  <c r="AD74" i="3" s="1"/>
  <c r="AG74" i="3" s="1"/>
  <c r="O21" i="3"/>
  <c r="S21" i="3" s="1"/>
  <c r="Y21" i="3" s="1"/>
  <c r="Z21" i="3" s="1"/>
  <c r="P35" i="2" s="1"/>
  <c r="AA30" i="3"/>
  <c r="Q44" i="2" s="1"/>
  <c r="AA26" i="3"/>
  <c r="Q40" i="2" s="1"/>
  <c r="AA81" i="3"/>
  <c r="Q95" i="2" s="1"/>
  <c r="AA68" i="3"/>
  <c r="Q82" i="2" s="1"/>
  <c r="H106" i="3"/>
  <c r="O106" i="3" s="1"/>
  <c r="S106" i="3" s="1"/>
  <c r="Y106" i="3" s="1"/>
  <c r="Z106" i="3" s="1"/>
  <c r="P120" i="2" s="1"/>
  <c r="H45" i="3"/>
  <c r="O45" i="3" s="1"/>
  <c r="S45" i="3" s="1"/>
  <c r="Y45" i="3" s="1"/>
  <c r="Z45" i="3" s="1"/>
  <c r="P59" i="2" s="1"/>
  <c r="H83" i="3"/>
  <c r="O83" i="3" s="1"/>
  <c r="S83" i="3" s="1"/>
  <c r="Y83" i="3" s="1"/>
  <c r="Z83" i="3" s="1"/>
  <c r="AA83" i="3" s="1"/>
  <c r="Q97" i="2" s="1"/>
  <c r="I43" i="3"/>
  <c r="H86" i="3"/>
  <c r="O86" i="3" s="1"/>
  <c r="S86" i="3" s="1"/>
  <c r="Y86" i="3" s="1"/>
  <c r="Z86" i="3" s="1"/>
  <c r="AA86" i="3" s="1"/>
  <c r="I86" i="3"/>
  <c r="H24" i="3"/>
  <c r="O24" i="3" s="1"/>
  <c r="S24" i="3" s="1"/>
  <c r="Y24" i="3" s="1"/>
  <c r="Z24" i="3" s="1"/>
  <c r="AA24" i="3" s="1"/>
  <c r="AB24" i="3" s="1"/>
  <c r="AC24" i="3" s="1"/>
  <c r="AD24" i="3" s="1"/>
  <c r="AG24" i="3" s="1"/>
  <c r="H58" i="3"/>
  <c r="O58" i="3" s="1"/>
  <c r="S58" i="3" s="1"/>
  <c r="Y58" i="3" s="1"/>
  <c r="Z58" i="3" s="1"/>
  <c r="P72" i="2" s="1"/>
  <c r="I58" i="3"/>
  <c r="AA43" i="3"/>
  <c r="Q57" i="2" s="1"/>
  <c r="AA107" i="3"/>
  <c r="Q121" i="2" s="1"/>
  <c r="H40" i="3"/>
  <c r="O40" i="3" s="1"/>
  <c r="S40" i="3" s="1"/>
  <c r="Y40" i="3" s="1"/>
  <c r="Z40" i="3" s="1"/>
  <c r="P54" i="2" s="1"/>
  <c r="I27" i="3"/>
  <c r="H35" i="3"/>
  <c r="O35" i="3" s="1"/>
  <c r="S35" i="3" s="1"/>
  <c r="Y35" i="3" s="1"/>
  <c r="Z35" i="3" s="1"/>
  <c r="P49" i="2" s="1"/>
  <c r="I35" i="3"/>
  <c r="H76" i="3"/>
  <c r="O76" i="3" s="1"/>
  <c r="S76" i="3" s="1"/>
  <c r="Y76" i="3" s="1"/>
  <c r="Z76" i="3" s="1"/>
  <c r="P90" i="2" s="1"/>
  <c r="AA55" i="3"/>
  <c r="Q69" i="2" s="1"/>
  <c r="P42" i="2"/>
  <c r="I36" i="3"/>
  <c r="AA70" i="3"/>
  <c r="Q84" i="2" s="1"/>
  <c r="H75" i="3"/>
  <c r="O75" i="3" s="1"/>
  <c r="S75" i="3" s="1"/>
  <c r="Y75" i="3" s="1"/>
  <c r="Z75" i="3" s="1"/>
  <c r="P89" i="2" s="1"/>
  <c r="I56" i="3"/>
  <c r="P96" i="2"/>
  <c r="AA82" i="3"/>
  <c r="Q96" i="2" s="1"/>
  <c r="P48" i="2"/>
  <c r="AA34" i="3"/>
  <c r="Q48" i="2" s="1"/>
  <c r="P37" i="2"/>
  <c r="AA23" i="3"/>
  <c r="Q37" i="2" s="1"/>
  <c r="AA96" i="3"/>
  <c r="Q110" i="2" s="1"/>
  <c r="AA108" i="3"/>
  <c r="Q122" i="2" s="1"/>
  <c r="AA88" i="3"/>
  <c r="Q102" i="2" s="1"/>
  <c r="AA101" i="3"/>
  <c r="Q115" i="2" s="1"/>
  <c r="I51" i="3"/>
  <c r="I82" i="3"/>
  <c r="P50" i="2"/>
  <c r="AA36" i="3"/>
  <c r="Q50" i="2" s="1"/>
  <c r="P78" i="2"/>
  <c r="AA64" i="3"/>
  <c r="Q78" i="2" s="1"/>
  <c r="AA78" i="3"/>
  <c r="Q92" i="2" s="1"/>
  <c r="AA51" i="3"/>
  <c r="Q65" i="2" s="1"/>
  <c r="AA60" i="3"/>
  <c r="Q74" i="2" s="1"/>
  <c r="H87" i="3"/>
  <c r="O87" i="3" s="1"/>
  <c r="S87" i="3" s="1"/>
  <c r="Y87" i="3" s="1"/>
  <c r="Z87" i="3" s="1"/>
  <c r="P101" i="2" s="1"/>
  <c r="I87" i="3"/>
  <c r="H94" i="3"/>
  <c r="O94" i="3" s="1"/>
  <c r="S94" i="3" s="1"/>
  <c r="Y94" i="3" s="1"/>
  <c r="Z94" i="3" s="1"/>
  <c r="P108" i="2" s="1"/>
  <c r="I94" i="3"/>
  <c r="H89" i="3"/>
  <c r="O89" i="3" s="1"/>
  <c r="S89" i="3" s="1"/>
  <c r="Y89" i="3" s="1"/>
  <c r="Z89" i="3" s="1"/>
  <c r="I89" i="3"/>
  <c r="H103" i="3"/>
  <c r="O103" i="3" s="1"/>
  <c r="S103" i="3" s="1"/>
  <c r="Y103" i="3" s="1"/>
  <c r="Z103" i="3" s="1"/>
  <c r="P117" i="2" s="1"/>
  <c r="I103" i="3"/>
  <c r="I64" i="3"/>
  <c r="H80" i="3"/>
  <c r="O80" i="3" s="1"/>
  <c r="S80" i="3" s="1"/>
  <c r="Y80" i="3" s="1"/>
  <c r="Z80" i="3" s="1"/>
  <c r="I80" i="3"/>
  <c r="H63" i="3"/>
  <c r="O63" i="3" s="1"/>
  <c r="S63" i="3" s="1"/>
  <c r="Y63" i="3" s="1"/>
  <c r="Z63" i="3" s="1"/>
  <c r="I63" i="3"/>
  <c r="H39" i="3"/>
  <c r="O39" i="3" s="1"/>
  <c r="S39" i="3" s="1"/>
  <c r="Y39" i="3" s="1"/>
  <c r="Z39" i="3" s="1"/>
  <c r="P53" i="2" s="1"/>
  <c r="I39" i="3"/>
  <c r="H79" i="3"/>
  <c r="O79" i="3" s="1"/>
  <c r="S79" i="3" s="1"/>
  <c r="Y79" i="3" s="1"/>
  <c r="Z79" i="3" s="1"/>
  <c r="P93" i="2" s="1"/>
  <c r="I79" i="3"/>
  <c r="H32" i="3"/>
  <c r="O32" i="3" s="1"/>
  <c r="S32" i="3" s="1"/>
  <c r="Y32" i="3" s="1"/>
  <c r="Z32" i="3" s="1"/>
  <c r="P46" i="2" s="1"/>
  <c r="I32" i="3"/>
  <c r="H71" i="3"/>
  <c r="O71" i="3" s="1"/>
  <c r="S71" i="3" s="1"/>
  <c r="Y71" i="3" s="1"/>
  <c r="Z71" i="3" s="1"/>
  <c r="I71" i="3"/>
  <c r="H47" i="3"/>
  <c r="O47" i="3" s="1"/>
  <c r="S47" i="3" s="1"/>
  <c r="Y47" i="3" s="1"/>
  <c r="Z47" i="3" s="1"/>
  <c r="I47" i="3"/>
  <c r="AA109" i="3"/>
  <c r="Q123" i="2" s="1"/>
  <c r="AA57" i="3"/>
  <c r="Q71" i="2" s="1"/>
  <c r="AA46" i="3"/>
  <c r="Q60" i="2" s="1"/>
  <c r="AA56" i="3"/>
  <c r="Q70" i="2" s="1"/>
  <c r="AA62" i="3"/>
  <c r="Q76" i="2" s="1"/>
  <c r="AA93" i="3"/>
  <c r="Q107" i="2" s="1"/>
  <c r="AA25" i="3"/>
  <c r="Q39" i="2" s="1"/>
  <c r="I66" i="3"/>
  <c r="P80" i="2"/>
  <c r="AA66" i="3"/>
  <c r="Q80" i="2" s="1"/>
  <c r="AA31" i="3"/>
  <c r="Q45" i="2" s="1"/>
  <c r="AA95" i="3"/>
  <c r="Q109" i="2" s="1"/>
  <c r="AA33" i="3"/>
  <c r="Q47" i="2" s="1"/>
  <c r="AA41" i="3"/>
  <c r="AB41" i="3" s="1"/>
  <c r="AC41" i="3" s="1"/>
  <c r="AD41" i="3" s="1"/>
  <c r="AG41" i="3" s="1"/>
  <c r="P55" i="2"/>
  <c r="P64" i="2"/>
  <c r="AA50" i="3"/>
  <c r="Q64" i="2" s="1"/>
  <c r="AA27" i="3"/>
  <c r="Q41" i="2" s="1"/>
  <c r="AA85" i="3"/>
  <c r="Q99" i="2" s="1"/>
  <c r="AA61" i="3"/>
  <c r="Q75" i="2" s="1"/>
  <c r="AA29" i="3"/>
  <c r="Q43" i="2" s="1"/>
  <c r="AA90" i="3"/>
  <c r="Q104" i="2" s="1"/>
  <c r="AA52" i="3"/>
  <c r="Q66" i="2" s="1"/>
  <c r="AA104" i="3"/>
  <c r="Q118" i="2" s="1"/>
  <c r="AA100" i="3"/>
  <c r="Q114" i="2" s="1"/>
  <c r="AA42" i="3"/>
  <c r="Q56" i="2" s="1"/>
  <c r="AA84" i="3"/>
  <c r="Q98" i="2" s="1"/>
  <c r="AA54" i="3"/>
  <c r="Q68" i="2" s="1"/>
  <c r="AA48" i="3"/>
  <c r="Q62" i="2" s="1"/>
  <c r="AA65" i="3"/>
  <c r="Q79" i="2" s="1"/>
  <c r="AA44" i="3"/>
  <c r="Q58" i="2" s="1"/>
  <c r="AA91" i="3"/>
  <c r="Q105" i="2" s="1"/>
  <c r="AA69" i="3"/>
  <c r="Q83" i="2" s="1"/>
  <c r="AA105" i="3"/>
  <c r="Q119" i="2" s="1"/>
  <c r="P51" i="2"/>
  <c r="AA37" i="3"/>
  <c r="AA22" i="3"/>
  <c r="Q36" i="2" s="1"/>
  <c r="AA53" i="3"/>
  <c r="Q67" i="2" s="1"/>
  <c r="Q42" i="2"/>
  <c r="AB28" i="3"/>
  <c r="AC28" i="3" s="1"/>
  <c r="AD28" i="3" s="1"/>
  <c r="AG28" i="3" s="1"/>
  <c r="AA77" i="3"/>
  <c r="Q91" i="2" s="1"/>
  <c r="Q88" i="2" l="1"/>
  <c r="AA98" i="3"/>
  <c r="Q112" i="2" s="1"/>
  <c r="AA67" i="3"/>
  <c r="AA102" i="3"/>
  <c r="Q116" i="2" s="1"/>
  <c r="AB92" i="3"/>
  <c r="AC92" i="3" s="1"/>
  <c r="AD92" i="3" s="1"/>
  <c r="AG92" i="3" s="1"/>
  <c r="AA72" i="3"/>
  <c r="Q86" i="2" s="1"/>
  <c r="AA45" i="3"/>
  <c r="Q59" i="2" s="1"/>
  <c r="AB97" i="3"/>
  <c r="AC97" i="3" s="1"/>
  <c r="AD97" i="3" s="1"/>
  <c r="AG97" i="3" s="1"/>
  <c r="AB81" i="3"/>
  <c r="AC81" i="3" s="1"/>
  <c r="AD81" i="3" s="1"/>
  <c r="AG81" i="3" s="1"/>
  <c r="AB105" i="3"/>
  <c r="AC105" i="3" s="1"/>
  <c r="AD105" i="3" s="1"/>
  <c r="AG105" i="3" s="1"/>
  <c r="AB26" i="3"/>
  <c r="AC26" i="3" s="1"/>
  <c r="AD26" i="3" s="1"/>
  <c r="AG26" i="3" s="1"/>
  <c r="AB36" i="3"/>
  <c r="AC36" i="3" s="1"/>
  <c r="AD36" i="3" s="1"/>
  <c r="AG36" i="3" s="1"/>
  <c r="AA73" i="3"/>
  <c r="Q87" i="2" s="1"/>
  <c r="P100" i="2"/>
  <c r="AB30" i="3"/>
  <c r="AC30" i="3" s="1"/>
  <c r="AD30" i="3" s="1"/>
  <c r="AG30" i="3" s="1"/>
  <c r="AA59" i="3"/>
  <c r="Q73" i="2" s="1"/>
  <c r="AB98" i="3"/>
  <c r="AC98" i="3" s="1"/>
  <c r="AD98" i="3" s="1"/>
  <c r="AG98" i="3" s="1"/>
  <c r="AA99" i="3"/>
  <c r="Q113" i="2" s="1"/>
  <c r="AB65" i="3"/>
  <c r="AC65" i="3" s="1"/>
  <c r="AD65" i="3" s="1"/>
  <c r="AG65" i="3" s="1"/>
  <c r="AB50" i="3"/>
  <c r="AC50" i="3" s="1"/>
  <c r="AD50" i="3" s="1"/>
  <c r="AG50" i="3" s="1"/>
  <c r="AB49" i="3"/>
  <c r="AC49" i="3" s="1"/>
  <c r="AD49" i="3" s="1"/>
  <c r="AG49" i="3" s="1"/>
  <c r="AB38" i="3"/>
  <c r="AC38" i="3" s="1"/>
  <c r="AD38" i="3" s="1"/>
  <c r="AG38" i="3" s="1"/>
  <c r="AB68" i="3"/>
  <c r="AC68" i="3" s="1"/>
  <c r="AD68" i="3" s="1"/>
  <c r="AG68" i="3" s="1"/>
  <c r="AA106" i="3"/>
  <c r="Q120" i="2" s="1"/>
  <c r="Q38" i="2"/>
  <c r="AB96" i="3"/>
  <c r="AC96" i="3" s="1"/>
  <c r="AD96" i="3" s="1"/>
  <c r="AG96" i="3" s="1"/>
  <c r="AB56" i="3"/>
  <c r="AC56" i="3" s="1"/>
  <c r="AD56" i="3" s="1"/>
  <c r="AG56" i="3" s="1"/>
  <c r="P38" i="2"/>
  <c r="AA58" i="3"/>
  <c r="Q72" i="2" s="1"/>
  <c r="P97" i="2"/>
  <c r="AB31" i="3"/>
  <c r="AC31" i="3" s="1"/>
  <c r="AD31" i="3" s="1"/>
  <c r="AG31" i="3" s="1"/>
  <c r="AA40" i="3"/>
  <c r="AB61" i="3"/>
  <c r="AC61" i="3" s="1"/>
  <c r="AD61" i="3" s="1"/>
  <c r="AG61" i="3" s="1"/>
  <c r="AA75" i="3"/>
  <c r="Q89" i="2" s="1"/>
  <c r="AB34" i="3"/>
  <c r="AC34" i="3" s="1"/>
  <c r="AD34" i="3" s="1"/>
  <c r="AG34" i="3" s="1"/>
  <c r="AB51" i="3"/>
  <c r="AC51" i="3" s="1"/>
  <c r="AD51" i="3" s="1"/>
  <c r="AG51" i="3" s="1"/>
  <c r="AB95" i="3"/>
  <c r="AC95" i="3" s="1"/>
  <c r="AD95" i="3" s="1"/>
  <c r="AG95" i="3" s="1"/>
  <c r="AB70" i="3"/>
  <c r="AC70" i="3" s="1"/>
  <c r="AD70" i="3" s="1"/>
  <c r="AG70" i="3" s="1"/>
  <c r="AB27" i="3"/>
  <c r="AC27" i="3" s="1"/>
  <c r="AD27" i="3" s="1"/>
  <c r="AG27" i="3" s="1"/>
  <c r="AB44" i="3"/>
  <c r="AC44" i="3" s="1"/>
  <c r="AD44" i="3" s="1"/>
  <c r="AG44" i="3" s="1"/>
  <c r="AB102" i="3"/>
  <c r="AC102" i="3" s="1"/>
  <c r="AD102" i="3" s="1"/>
  <c r="AG102" i="3" s="1"/>
  <c r="AB78" i="3"/>
  <c r="AC78" i="3" s="1"/>
  <c r="AD78" i="3" s="1"/>
  <c r="AG78" i="3" s="1"/>
  <c r="AB107" i="3"/>
  <c r="AC107" i="3" s="1"/>
  <c r="AD107" i="3" s="1"/>
  <c r="AG107" i="3" s="1"/>
  <c r="AA35" i="3"/>
  <c r="Q49" i="2" s="1"/>
  <c r="AA79" i="3"/>
  <c r="Q93" i="2" s="1"/>
  <c r="AB33" i="3"/>
  <c r="AC33" i="3" s="1"/>
  <c r="AD33" i="3" s="1"/>
  <c r="AG33" i="3" s="1"/>
  <c r="AB66" i="3"/>
  <c r="AC66" i="3" s="1"/>
  <c r="AD66" i="3" s="1"/>
  <c r="AG66" i="3" s="1"/>
  <c r="AB82" i="3"/>
  <c r="AC82" i="3" s="1"/>
  <c r="AD82" i="3" s="1"/>
  <c r="AG82" i="3" s="1"/>
  <c r="AB108" i="3"/>
  <c r="AC108" i="3" s="1"/>
  <c r="AD108" i="3" s="1"/>
  <c r="AG108" i="3" s="1"/>
  <c r="AB64" i="3"/>
  <c r="AC64" i="3" s="1"/>
  <c r="AD64" i="3" s="1"/>
  <c r="AG64" i="3" s="1"/>
  <c r="AB88" i="3"/>
  <c r="AC88" i="3" s="1"/>
  <c r="AD88" i="3" s="1"/>
  <c r="AG88" i="3" s="1"/>
  <c r="AB43" i="3"/>
  <c r="AC43" i="3" s="1"/>
  <c r="AD43" i="3" s="1"/>
  <c r="AG43" i="3" s="1"/>
  <c r="AB57" i="3"/>
  <c r="AC57" i="3" s="1"/>
  <c r="AD57" i="3" s="1"/>
  <c r="AG57" i="3" s="1"/>
  <c r="AB55" i="3"/>
  <c r="AC55" i="3" s="1"/>
  <c r="AD55" i="3" s="1"/>
  <c r="AG55" i="3" s="1"/>
  <c r="AB101" i="3"/>
  <c r="AC101" i="3" s="1"/>
  <c r="AD101" i="3" s="1"/>
  <c r="AG101" i="3" s="1"/>
  <c r="AB52" i="3"/>
  <c r="AC52" i="3" s="1"/>
  <c r="AD52" i="3" s="1"/>
  <c r="AG52" i="3" s="1"/>
  <c r="Q55" i="2"/>
  <c r="AA103" i="3"/>
  <c r="Q117" i="2" s="1"/>
  <c r="AB29" i="3"/>
  <c r="AC29" i="3" s="1"/>
  <c r="AD29" i="3" s="1"/>
  <c r="AG29" i="3" s="1"/>
  <c r="AA76" i="3"/>
  <c r="Q90" i="2" s="1"/>
  <c r="AB100" i="3"/>
  <c r="AC100" i="3" s="1"/>
  <c r="AD100" i="3" s="1"/>
  <c r="AG100" i="3" s="1"/>
  <c r="AB54" i="3"/>
  <c r="AC54" i="3" s="1"/>
  <c r="AD54" i="3" s="1"/>
  <c r="AG54" i="3" s="1"/>
  <c r="AB23" i="3"/>
  <c r="AC23" i="3" s="1"/>
  <c r="AD23" i="3" s="1"/>
  <c r="AG23" i="3" s="1"/>
  <c r="AB22" i="3"/>
  <c r="AC22" i="3" s="1"/>
  <c r="AD22" i="3" s="1"/>
  <c r="AG22" i="3" s="1"/>
  <c r="AM22" i="3" s="1"/>
  <c r="V36" i="2" s="1"/>
  <c r="AB60" i="3"/>
  <c r="AC60" i="3" s="1"/>
  <c r="AD60" i="3" s="1"/>
  <c r="AG60" i="3" s="1"/>
  <c r="AB85" i="3"/>
  <c r="AC85" i="3" s="1"/>
  <c r="AD85" i="3" s="1"/>
  <c r="AG85" i="3" s="1"/>
  <c r="AB91" i="3"/>
  <c r="AC91" i="3" s="1"/>
  <c r="AD91" i="3" s="1"/>
  <c r="AG91" i="3" s="1"/>
  <c r="AA21" i="3"/>
  <c r="AB21" i="3" s="1"/>
  <c r="AC21" i="3" s="1"/>
  <c r="AD21" i="3" s="1"/>
  <c r="AG21" i="3" s="1"/>
  <c r="AM21" i="3" s="1"/>
  <c r="V35" i="2" s="1"/>
  <c r="AB48" i="3"/>
  <c r="AC48" i="3" s="1"/>
  <c r="AD48" i="3" s="1"/>
  <c r="AG48" i="3" s="1"/>
  <c r="AB62" i="3"/>
  <c r="AC62" i="3" s="1"/>
  <c r="AD62" i="3" s="1"/>
  <c r="AG62" i="3" s="1"/>
  <c r="AB83" i="3"/>
  <c r="AC83" i="3" s="1"/>
  <c r="AD83" i="3" s="1"/>
  <c r="AG83" i="3" s="1"/>
  <c r="AB104" i="3"/>
  <c r="AC104" i="3" s="1"/>
  <c r="AD104" i="3" s="1"/>
  <c r="AG104" i="3" s="1"/>
  <c r="AB53" i="3"/>
  <c r="AC53" i="3" s="1"/>
  <c r="AD53" i="3" s="1"/>
  <c r="AG53" i="3" s="1"/>
  <c r="AB109" i="3"/>
  <c r="AC109" i="3" s="1"/>
  <c r="AD109" i="3" s="1"/>
  <c r="AG109" i="3" s="1"/>
  <c r="AA39" i="3"/>
  <c r="AA87" i="3"/>
  <c r="AA94" i="3"/>
  <c r="P94" i="2"/>
  <c r="AA80" i="3"/>
  <c r="P103" i="2"/>
  <c r="AA89" i="3"/>
  <c r="P85" i="2"/>
  <c r="AA71" i="3"/>
  <c r="P77" i="2"/>
  <c r="AA63" i="3"/>
  <c r="AA32" i="3"/>
  <c r="Q46" i="2" s="1"/>
  <c r="P61" i="2"/>
  <c r="AA47" i="3"/>
  <c r="AB90" i="3"/>
  <c r="AC90" i="3" s="1"/>
  <c r="AD90" i="3" s="1"/>
  <c r="AG90" i="3" s="1"/>
  <c r="AB84" i="3"/>
  <c r="AC84" i="3" s="1"/>
  <c r="AD84" i="3" s="1"/>
  <c r="AG84" i="3" s="1"/>
  <c r="AB46" i="3"/>
  <c r="AC46" i="3" s="1"/>
  <c r="AD46" i="3" s="1"/>
  <c r="AG46" i="3" s="1"/>
  <c r="AB93" i="3"/>
  <c r="AC93" i="3" s="1"/>
  <c r="AD93" i="3" s="1"/>
  <c r="AG93" i="3" s="1"/>
  <c r="AB42" i="3"/>
  <c r="AC42" i="3" s="1"/>
  <c r="AD42" i="3" s="1"/>
  <c r="AG42" i="3" s="1"/>
  <c r="AB25" i="3"/>
  <c r="AC25" i="3" s="1"/>
  <c r="AD25" i="3" s="1"/>
  <c r="AG25" i="3" s="1"/>
  <c r="AB69" i="3"/>
  <c r="AC69" i="3" s="1"/>
  <c r="AD69" i="3" s="1"/>
  <c r="AG69" i="3" s="1"/>
  <c r="Q51" i="2"/>
  <c r="AB37" i="3"/>
  <c r="AC37" i="3" s="1"/>
  <c r="AD37" i="3" s="1"/>
  <c r="AG37" i="3" s="1"/>
  <c r="Q100" i="2"/>
  <c r="AB86" i="3"/>
  <c r="AC86" i="3" s="1"/>
  <c r="AD86" i="3" s="1"/>
  <c r="AG86" i="3" s="1"/>
  <c r="Q81" i="2"/>
  <c r="AB67" i="3"/>
  <c r="AC67" i="3" s="1"/>
  <c r="AD67" i="3" s="1"/>
  <c r="AG67" i="3" s="1"/>
  <c r="AB77" i="3"/>
  <c r="AC77" i="3" s="1"/>
  <c r="AD77" i="3" s="1"/>
  <c r="AG77" i="3" s="1"/>
  <c r="AB45" i="3" l="1"/>
  <c r="AC45" i="3" s="1"/>
  <c r="AD45" i="3" s="1"/>
  <c r="AG45" i="3" s="1"/>
  <c r="AB99" i="3"/>
  <c r="AC99" i="3" s="1"/>
  <c r="AD99" i="3" s="1"/>
  <c r="AG99" i="3" s="1"/>
  <c r="AB75" i="3"/>
  <c r="AC75" i="3" s="1"/>
  <c r="AD75" i="3" s="1"/>
  <c r="AG75" i="3" s="1"/>
  <c r="AB73" i="3"/>
  <c r="AC73" i="3" s="1"/>
  <c r="AD73" i="3" s="1"/>
  <c r="AG73" i="3" s="1"/>
  <c r="AB72" i="3"/>
  <c r="AC72" i="3" s="1"/>
  <c r="AD72" i="3" s="1"/>
  <c r="AG72" i="3" s="1"/>
  <c r="AB58" i="3"/>
  <c r="AC58" i="3" s="1"/>
  <c r="AD58" i="3" s="1"/>
  <c r="AG58" i="3" s="1"/>
  <c r="AB59" i="3"/>
  <c r="AC59" i="3" s="1"/>
  <c r="AD59" i="3" s="1"/>
  <c r="AG59" i="3" s="1"/>
  <c r="AB106" i="3"/>
  <c r="AC106" i="3" s="1"/>
  <c r="AD106" i="3" s="1"/>
  <c r="AG106" i="3" s="1"/>
  <c r="Q54" i="2"/>
  <c r="AB40" i="3"/>
  <c r="AC40" i="3" s="1"/>
  <c r="AD40" i="3" s="1"/>
  <c r="AG40" i="3" s="1"/>
  <c r="AB35" i="3"/>
  <c r="AC35" i="3" s="1"/>
  <c r="AD35" i="3" s="1"/>
  <c r="AG35" i="3" s="1"/>
  <c r="AB76" i="3"/>
  <c r="AC76" i="3" s="1"/>
  <c r="AD76" i="3" s="1"/>
  <c r="AG76" i="3" s="1"/>
  <c r="AB79" i="3"/>
  <c r="AC79" i="3" s="1"/>
  <c r="AD79" i="3" s="1"/>
  <c r="AG79" i="3" s="1"/>
  <c r="AB103" i="3"/>
  <c r="AC103" i="3" s="1"/>
  <c r="AD103" i="3" s="1"/>
  <c r="AG103" i="3" s="1"/>
  <c r="Q35" i="2"/>
  <c r="AB32" i="3"/>
  <c r="AC32" i="3" s="1"/>
  <c r="AD32" i="3" s="1"/>
  <c r="AG32" i="3" s="1"/>
  <c r="Q108" i="2"/>
  <c r="AB94" i="3"/>
  <c r="AC94" i="3" s="1"/>
  <c r="AD94" i="3" s="1"/>
  <c r="AG94" i="3" s="1"/>
  <c r="Q53" i="2"/>
  <c r="AB39" i="3"/>
  <c r="AC39" i="3" s="1"/>
  <c r="AD39" i="3" s="1"/>
  <c r="AG39" i="3" s="1"/>
  <c r="Q101" i="2"/>
  <c r="AB87" i="3"/>
  <c r="AC87" i="3" s="1"/>
  <c r="AD87" i="3" s="1"/>
  <c r="AG87" i="3" s="1"/>
  <c r="AA110" i="3"/>
  <c r="H25" i="2" s="1"/>
  <c r="H27" i="2" s="1"/>
  <c r="G30" i="2" s="1"/>
  <c r="Q103" i="2"/>
  <c r="AB89" i="3"/>
  <c r="AC89" i="3" s="1"/>
  <c r="AD89" i="3" s="1"/>
  <c r="AG89" i="3" s="1"/>
  <c r="Q94" i="2"/>
  <c r="AB80" i="3"/>
  <c r="AC80" i="3" s="1"/>
  <c r="AD80" i="3" s="1"/>
  <c r="AG80" i="3" s="1"/>
  <c r="Q77" i="2"/>
  <c r="AB63" i="3"/>
  <c r="AC63" i="3" s="1"/>
  <c r="AD63" i="3" s="1"/>
  <c r="AG63" i="3" s="1"/>
  <c r="Q85" i="2"/>
  <c r="AB71" i="3"/>
  <c r="AC71" i="3" s="1"/>
  <c r="AD71" i="3" s="1"/>
  <c r="AG71" i="3" s="1"/>
  <c r="Q61" i="2"/>
  <c r="AB47" i="3"/>
  <c r="AC47" i="3" s="1"/>
  <c r="AD47" i="3" s="1"/>
  <c r="AG47" i="3" s="1"/>
  <c r="H29" i="2" l="1"/>
  <c r="AB110" i="3"/>
  <c r="G25" i="2" s="1"/>
</calcChain>
</file>

<file path=xl/sharedStrings.xml><?xml version="1.0" encoding="utf-8"?>
<sst xmlns="http://schemas.openxmlformats.org/spreadsheetml/2006/main" count="120" uniqueCount="96">
  <si>
    <t>Versandpauschale</t>
  </si>
  <si>
    <t>Seite A4</t>
  </si>
  <si>
    <t>CD</t>
  </si>
  <si>
    <t>A4</t>
  </si>
  <si>
    <t>A3</t>
  </si>
  <si>
    <t>A2</t>
  </si>
  <si>
    <t>A4 s/w</t>
  </si>
  <si>
    <t>A3 s/w</t>
  </si>
  <si>
    <t>A2 s/w</t>
  </si>
  <si>
    <t>A4 c</t>
  </si>
  <si>
    <t>A3 c</t>
  </si>
  <si>
    <t>A2 c</t>
  </si>
  <si>
    <t>A1 c</t>
  </si>
  <si>
    <t>A0 c</t>
  </si>
  <si>
    <t>A1</t>
  </si>
  <si>
    <t>A0</t>
  </si>
  <si>
    <t>m2</t>
  </si>
  <si>
    <t>Preis</t>
  </si>
  <si>
    <t>Anzahl</t>
  </si>
  <si>
    <t>A1 s/w</t>
  </si>
  <si>
    <t>A0 s/w</t>
  </si>
  <si>
    <t>DIN</t>
  </si>
  <si>
    <t>Ausliefern</t>
  </si>
  <si>
    <t>s/w</t>
  </si>
  <si>
    <t>farbig</t>
  </si>
  <si>
    <t>frei</t>
  </si>
  <si>
    <t>NEIN</t>
  </si>
  <si>
    <t>auf A4</t>
  </si>
  <si>
    <t>auf A3</t>
  </si>
  <si>
    <t>auf A2</t>
  </si>
  <si>
    <t>auf A0</t>
  </si>
  <si>
    <t>Verkleinern</t>
  </si>
  <si>
    <t>auf A1</t>
  </si>
  <si>
    <t>nur auf CD</t>
  </si>
  <si>
    <t>nur s/w</t>
  </si>
  <si>
    <t>Preis1</t>
  </si>
  <si>
    <t>Preis2</t>
  </si>
  <si>
    <t>Preis3</t>
  </si>
  <si>
    <t>Preis4</t>
  </si>
  <si>
    <t>verkleinern</t>
  </si>
  <si>
    <t>ausliefern</t>
  </si>
  <si>
    <t>Preis frei</t>
  </si>
  <si>
    <t>Preis DIN</t>
  </si>
  <si>
    <t>Format c</t>
  </si>
  <si>
    <t>Preis DIN c</t>
  </si>
  <si>
    <t>Preis frei c</t>
  </si>
  <si>
    <t>Format s/w</t>
  </si>
  <si>
    <t>Breite</t>
  </si>
  <si>
    <t>Länge</t>
  </si>
  <si>
    <t>mm2</t>
  </si>
  <si>
    <t>Nur auf CD</t>
  </si>
  <si>
    <t>PreisO</t>
  </si>
  <si>
    <t>Preisvs/w</t>
  </si>
  <si>
    <t>Preisvc</t>
  </si>
  <si>
    <t>Preisa1</t>
  </si>
  <si>
    <t>Fformat</t>
  </si>
  <si>
    <t>DIN s/w</t>
  </si>
  <si>
    <t>DIN c</t>
  </si>
  <si>
    <t>Preis orig</t>
  </si>
  <si>
    <t>Preis verk</t>
  </si>
  <si>
    <t>Preis orig s/w</t>
  </si>
  <si>
    <t>Preis VU1</t>
  </si>
  <si>
    <t>wie original</t>
  </si>
  <si>
    <t>PREIS</t>
  </si>
  <si>
    <t>PREIS G</t>
  </si>
  <si>
    <t>Preis Ges.</t>
  </si>
  <si>
    <t>Anzahl Pläne</t>
  </si>
  <si>
    <t>Auslieferung</t>
  </si>
  <si>
    <t>doppelt</t>
  </si>
  <si>
    <t>Variante "CD-ROM" bieten wir nicht an!</t>
  </si>
  <si>
    <t>Variante "CD-ROM" bieten wir zusätzlich an!</t>
  </si>
  <si>
    <t xml:space="preserve">ausschreibungen@staatsanzeiger.de </t>
  </si>
  <si>
    <t>Wir brauchen kein VU Belegexemplar</t>
  </si>
  <si>
    <t>Wir bestellen ein kostenpflichtiges VU Belegexemplar</t>
  </si>
  <si>
    <r>
      <t xml:space="preserve">Vergabestelle: </t>
    </r>
    <r>
      <rPr>
        <b/>
        <sz val="11"/>
        <color indexed="10"/>
        <rFont val="Calibri"/>
        <family val="2"/>
      </rPr>
      <t>*</t>
    </r>
  </si>
  <si>
    <t>zuzüglich Bearbeitung, Verpackung, Versand und Rechnungsstellung</t>
  </si>
  <si>
    <t>Aufstellung der Pläne und Anlagen:</t>
  </si>
  <si>
    <t>Entweder DIN-Format oder Größe in mm:</t>
  </si>
  <si>
    <r>
      <t xml:space="preserve">Vergabeverfahren / VergabeNr: </t>
    </r>
    <r>
      <rPr>
        <b/>
        <sz val="11"/>
        <color rgb="FFFF0000"/>
        <rFont val="Calibri"/>
        <family val="2"/>
      </rPr>
      <t>*</t>
    </r>
  </si>
  <si>
    <t>Bezeichnung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</si>
  <si>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= Pflichtangaben</t>
    </r>
  </si>
  <si>
    <t>-</t>
  </si>
  <si>
    <r>
      <t>Vertragsunterlagen, Leistungsbeschreibung, etc.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*</t>
    </r>
  </si>
  <si>
    <t>CD (mit kompletten Unterlagen)</t>
  </si>
  <si>
    <t>Anzahl Pläne (bitte in untenstehende Tabelle eintragen)</t>
  </si>
  <si>
    <t>Das von Ihnen berechnete Vergabeunterlagen-Entgelt wird in der Bekanntmachung veröffentlicht und den Vergabeunterlagen-Bestellern in Rechnung gestellt.</t>
  </si>
  <si>
    <t>Sollte der tatsächliche Umfang der Vergabeunterlagen größer sein als von Ihnen kalkuliert, behalten wir uns vor, Ihnen die Mehrkosten in Rechnung zu stellen.</t>
  </si>
  <si>
    <t>Preis VU in Papierform mit CD (Netto):</t>
  </si>
  <si>
    <t>Bitte speichern Sie die ausgefüllte Kalkulation ab und mailen Sie sie unter Angabe der VergabeNr an:</t>
  </si>
  <si>
    <t>Datum</t>
  </si>
  <si>
    <r>
      <t xml:space="preserve">wir rechnen und liefern grundsätzlich </t>
    </r>
    <r>
      <rPr>
        <b/>
        <sz val="11"/>
        <color theme="1"/>
        <rFont val="Calibri"/>
        <family val="2"/>
        <scheme val="minor"/>
      </rPr>
      <t>einfach</t>
    </r>
  </si>
  <si>
    <t>Seitenzahl</t>
  </si>
  <si>
    <t>Preis VU in Papierform mit CD (inkl. 19% MwSt.):</t>
  </si>
  <si>
    <t>Variante nur CD (Netto)</t>
  </si>
  <si>
    <t>Preisliste VA &amp; upload - BW 04b/2021</t>
  </si>
  <si>
    <t>€ pro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</si>
</sst>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7]_-;\-* #,##0.00\ [$€-407]_-;_-* &quot;-&quot;??\ [$€-407]_-;_-@_-"/>
    <numFmt numFmtId="166" formatCode="_-* #,##0\ _€_-;\-* #,##0\ _€_-;_-* &quot;-&quot;??\ _€_-;_-@_-"/>
    <numFmt numFmtId="167" formatCode="#,##0.00\ &quot;€&quot;"/>
    <numFmt numFmtId="168" formatCode="#,##0_ ;\-#,##0\ "/>
  </numFmts>
  <fonts count="16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rgb="FFC0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44" fontId="3" fillId="0" borderId="0" xfId="2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165" fontId="0" fillId="0" borderId="0" xfId="0" applyNumberForma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right"/>
    </xf>
    <xf numFmtId="165" fontId="0" fillId="2" borderId="2" xfId="0" applyNumberForma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4" fillId="2" borderId="5" xfId="0" applyFont="1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5" xfId="0" applyFill="1" applyBorder="1" applyProtection="1"/>
    <xf numFmtId="0" fontId="4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14" fontId="0" fillId="2" borderId="0" xfId="0" applyNumberForma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/>
    </xf>
    <xf numFmtId="0" fontId="0" fillId="2" borderId="7" xfId="0" applyFill="1" applyBorder="1" applyProtection="1"/>
    <xf numFmtId="0" fontId="6" fillId="2" borderId="0" xfId="0" applyFont="1" applyFill="1" applyBorder="1" applyAlignment="1" applyProtection="1">
      <alignment horizontal="center"/>
    </xf>
    <xf numFmtId="165" fontId="0" fillId="2" borderId="8" xfId="0" applyNumberFormat="1" applyFill="1" applyBorder="1" applyProtection="1"/>
    <xf numFmtId="44" fontId="3" fillId="2" borderId="0" xfId="2" applyFont="1" applyFill="1" applyBorder="1" applyProtection="1"/>
    <xf numFmtId="0" fontId="7" fillId="2" borderId="6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Protection="1"/>
    <xf numFmtId="0" fontId="5" fillId="2" borderId="0" xfId="0" applyFont="1" applyFill="1" applyBorder="1" applyProtection="1"/>
    <xf numFmtId="44" fontId="0" fillId="2" borderId="0" xfId="0" applyNumberFormat="1" applyFill="1" applyBorder="1" applyProtection="1"/>
    <xf numFmtId="44" fontId="8" fillId="2" borderId="5" xfId="0" applyNumberFormat="1" applyFont="1" applyFill="1" applyBorder="1" applyProtection="1"/>
    <xf numFmtId="0" fontId="4" fillId="2" borderId="9" xfId="0" applyFont="1" applyFill="1" applyBorder="1" applyProtection="1"/>
    <xf numFmtId="0" fontId="4" fillId="2" borderId="7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6" fillId="2" borderId="10" xfId="0" applyFont="1" applyFill="1" applyBorder="1" applyProtection="1"/>
    <xf numFmtId="0" fontId="6" fillId="2" borderId="10" xfId="0" applyFont="1" applyFill="1" applyBorder="1" applyAlignment="1" applyProtection="1">
      <alignment horizontal="center"/>
    </xf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/>
    <xf numFmtId="44" fontId="0" fillId="2" borderId="11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11" xfId="0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66" fontId="3" fillId="0" borderId="11" xfId="1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44" fontId="8" fillId="2" borderId="0" xfId="0" applyNumberFormat="1" applyFont="1" applyFill="1" applyBorder="1" applyProtection="1"/>
    <xf numFmtId="0" fontId="4" fillId="0" borderId="21" xfId="0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/>
    <xf numFmtId="0" fontId="0" fillId="2" borderId="22" xfId="0" applyFill="1" applyBorder="1" applyProtection="1"/>
    <xf numFmtId="0" fontId="0" fillId="2" borderId="0" xfId="0" applyFill="1" applyProtection="1"/>
    <xf numFmtId="0" fontId="0" fillId="2" borderId="23" xfId="0" applyFill="1" applyBorder="1" applyAlignment="1" applyProtection="1">
      <alignment horizontal="center"/>
    </xf>
    <xf numFmtId="165" fontId="10" fillId="2" borderId="7" xfId="0" applyNumberFormat="1" applyFont="1" applyFill="1" applyBorder="1" applyProtection="1"/>
    <xf numFmtId="167" fontId="10" fillId="2" borderId="7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44" fontId="8" fillId="0" borderId="0" xfId="2" applyFont="1" applyFill="1" applyBorder="1" applyProtection="1">
      <protection locked="0"/>
    </xf>
    <xf numFmtId="44" fontId="8" fillId="0" borderId="0" xfId="2" applyFont="1" applyProtection="1">
      <protection locked="0"/>
    </xf>
    <xf numFmtId="44" fontId="8" fillId="0" borderId="0" xfId="0" applyNumberFormat="1" applyFont="1" applyProtection="1">
      <protection locked="0"/>
    </xf>
    <xf numFmtId="0" fontId="8" fillId="0" borderId="0" xfId="0" applyFont="1" applyProtection="1">
      <protection locked="0" hidden="1"/>
    </xf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0" fillId="4" borderId="7" xfId="0" applyFill="1" applyBorder="1" applyProtection="1"/>
    <xf numFmtId="0" fontId="0" fillId="4" borderId="0" xfId="0" applyFill="1" applyAlignment="1" applyProtection="1">
      <alignment horizontal="right"/>
    </xf>
    <xf numFmtId="44" fontId="3" fillId="4" borderId="0" xfId="2" applyFont="1" applyFill="1" applyProtection="1"/>
    <xf numFmtId="0" fontId="0" fillId="2" borderId="0" xfId="0" applyFont="1" applyFill="1" applyBorder="1" applyProtection="1"/>
    <xf numFmtId="0" fontId="0" fillId="5" borderId="15" xfId="0" applyFill="1" applyBorder="1" applyProtection="1"/>
    <xf numFmtId="0" fontId="0" fillId="5" borderId="8" xfId="0" applyFill="1" applyBorder="1" applyProtection="1"/>
    <xf numFmtId="0" fontId="0" fillId="5" borderId="8" xfId="0" applyFill="1" applyBorder="1" applyAlignment="1" applyProtection="1">
      <alignment horizontal="right"/>
    </xf>
    <xf numFmtId="165" fontId="0" fillId="5" borderId="8" xfId="0" applyNumberFormat="1" applyFill="1" applyBorder="1" applyProtection="1"/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right"/>
    </xf>
    <xf numFmtId="165" fontId="0" fillId="5" borderId="0" xfId="0" applyNumberFormat="1" applyFill="1" applyBorder="1" applyProtection="1"/>
    <xf numFmtId="0" fontId="0" fillId="5" borderId="18" xfId="0" applyFill="1" applyBorder="1" applyProtection="1"/>
    <xf numFmtId="0" fontId="0" fillId="5" borderId="19" xfId="0" applyFill="1" applyBorder="1" applyProtection="1"/>
    <xf numFmtId="0" fontId="0" fillId="5" borderId="7" xfId="0" applyFill="1" applyBorder="1" applyProtection="1"/>
    <xf numFmtId="0" fontId="0" fillId="5" borderId="7" xfId="0" applyFill="1" applyBorder="1" applyAlignment="1" applyProtection="1">
      <alignment horizontal="right"/>
    </xf>
    <xf numFmtId="165" fontId="0" fillId="5" borderId="7" xfId="0" applyNumberFormat="1" applyFill="1" applyBorder="1" applyProtection="1"/>
    <xf numFmtId="0" fontId="0" fillId="5" borderId="20" xfId="0" applyFill="1" applyBorder="1" applyProtection="1"/>
    <xf numFmtId="0" fontId="2" fillId="0" borderId="0" xfId="0" applyFont="1" applyProtection="1">
      <protection locked="0"/>
    </xf>
    <xf numFmtId="44" fontId="3" fillId="4" borderId="0" xfId="2" applyFont="1" applyFill="1" applyAlignment="1" applyProtection="1">
      <alignment horizontal="right"/>
    </xf>
    <xf numFmtId="0" fontId="0" fillId="4" borderId="2" xfId="0" applyFill="1" applyBorder="1" applyProtection="1"/>
    <xf numFmtId="44" fontId="4" fillId="4" borderId="5" xfId="0" applyNumberFormat="1" applyFont="1" applyFill="1" applyBorder="1" applyProtection="1"/>
    <xf numFmtId="0" fontId="0" fillId="4" borderId="5" xfId="0" applyFill="1" applyBorder="1" applyProtection="1"/>
    <xf numFmtId="44" fontId="8" fillId="3" borderId="0" xfId="2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44" fontId="8" fillId="3" borderId="0" xfId="2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168" fontId="8" fillId="0" borderId="0" xfId="0" applyNumberFormat="1" applyFont="1" applyProtection="1">
      <protection locked="0"/>
    </xf>
    <xf numFmtId="0" fontId="4" fillId="2" borderId="14" xfId="0" applyFont="1" applyFill="1" applyBorder="1" applyProtection="1"/>
    <xf numFmtId="44" fontId="3" fillId="4" borderId="8" xfId="2" applyFont="1" applyFill="1" applyBorder="1" applyProtection="1"/>
    <xf numFmtId="0" fontId="0" fillId="4" borderId="8" xfId="0" applyFill="1" applyBorder="1" applyAlignment="1" applyProtection="1">
      <alignment horizontal="center"/>
    </xf>
    <xf numFmtId="44" fontId="3" fillId="4" borderId="8" xfId="2" applyFont="1" applyFill="1" applyBorder="1" applyAlignment="1" applyProtection="1">
      <alignment horizontal="center"/>
    </xf>
    <xf numFmtId="44" fontId="3" fillId="4" borderId="0" xfId="2" applyFont="1" applyFill="1" applyBorder="1" applyProtection="1"/>
    <xf numFmtId="0" fontId="0" fillId="4" borderId="0" xfId="0" applyFill="1" applyBorder="1" applyAlignment="1" applyProtection="1">
      <alignment horizontal="center"/>
    </xf>
    <xf numFmtId="44" fontId="3" fillId="4" borderId="0" xfId="2" applyFont="1" applyFill="1" applyBorder="1" applyAlignment="1" applyProtection="1">
      <alignment horizontal="center"/>
    </xf>
    <xf numFmtId="44" fontId="3" fillId="4" borderId="7" xfId="2" applyFont="1" applyFill="1" applyBorder="1" applyProtection="1"/>
    <xf numFmtId="0" fontId="0" fillId="4" borderId="7" xfId="0" applyFill="1" applyBorder="1" applyAlignment="1" applyProtection="1">
      <alignment horizontal="center"/>
    </xf>
    <xf numFmtId="44" fontId="3" fillId="4" borderId="7" xfId="2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44" fontId="3" fillId="4" borderId="0" xfId="2" applyFont="1" applyFill="1" applyAlignment="1" applyProtection="1">
      <alignment horizontal="center"/>
    </xf>
    <xf numFmtId="44" fontId="3" fillId="4" borderId="2" xfId="2" applyFont="1" applyFill="1" applyBorder="1" applyProtection="1"/>
    <xf numFmtId="0" fontId="0" fillId="4" borderId="2" xfId="0" applyFill="1" applyBorder="1" applyAlignment="1" applyProtection="1">
      <alignment horizontal="center"/>
    </xf>
    <xf numFmtId="44" fontId="3" fillId="4" borderId="2" xfId="2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4" fillId="4" borderId="0" xfId="0" applyFont="1" applyFill="1" applyBorder="1" applyProtection="1"/>
    <xf numFmtId="0" fontId="4" fillId="4" borderId="7" xfId="0" applyFont="1" applyFill="1" applyBorder="1" applyAlignment="1" applyProtection="1"/>
    <xf numFmtId="0" fontId="6" fillId="4" borderId="10" xfId="0" applyFont="1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right"/>
    </xf>
    <xf numFmtId="0" fontId="0" fillId="5" borderId="0" xfId="0" applyFont="1" applyFill="1"/>
    <xf numFmtId="0" fontId="13" fillId="5" borderId="0" xfId="3" applyFont="1" applyFill="1" applyAlignment="1" applyProtection="1">
      <protection locked="0"/>
    </xf>
    <xf numFmtId="0" fontId="10" fillId="2" borderId="0" xfId="0" applyFont="1" applyFill="1" applyBorder="1" applyProtection="1"/>
    <xf numFmtId="165" fontId="10" fillId="2" borderId="0" xfId="0" applyNumberFormat="1" applyFont="1" applyFill="1" applyBorder="1" applyAlignment="1" applyProtection="1"/>
    <xf numFmtId="0" fontId="4" fillId="6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8" fillId="3" borderId="1" xfId="0" applyFont="1" applyFill="1" applyBorder="1" applyProtection="1">
      <protection locked="0"/>
    </xf>
    <xf numFmtId="44" fontId="8" fillId="3" borderId="2" xfId="2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Protection="1">
      <protection locked="0"/>
    </xf>
    <xf numFmtId="0" fontId="8" fillId="3" borderId="12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44" fontId="8" fillId="3" borderId="2" xfId="2" applyFont="1" applyFill="1" applyBorder="1" applyAlignment="1" applyProtection="1">
      <alignment horizontal="right"/>
      <protection locked="0"/>
    </xf>
    <xf numFmtId="44" fontId="8" fillId="3" borderId="3" xfId="2" applyFont="1" applyFill="1" applyBorder="1" applyAlignment="1" applyProtection="1">
      <alignment horizontal="right"/>
      <protection locked="0"/>
    </xf>
    <xf numFmtId="44" fontId="8" fillId="3" borderId="6" xfId="2" applyFont="1" applyFill="1" applyBorder="1" applyAlignment="1" applyProtection="1">
      <alignment horizontal="right"/>
      <protection locked="0"/>
    </xf>
    <xf numFmtId="44" fontId="8" fillId="0" borderId="0" xfId="0" applyNumberFormat="1" applyFont="1" applyBorder="1" applyProtection="1">
      <protection locked="0"/>
    </xf>
    <xf numFmtId="49" fontId="0" fillId="0" borderId="24" xfId="0" applyNumberFormat="1" applyFill="1" applyBorder="1" applyAlignment="1" applyProtection="1">
      <alignment horizontal="left"/>
      <protection locked="0"/>
    </xf>
    <xf numFmtId="49" fontId="0" fillId="0" borderId="25" xfId="0" applyNumberFormat="1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14" fontId="0" fillId="2" borderId="0" xfId="0" applyNumberForma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right"/>
    </xf>
    <xf numFmtId="165" fontId="10" fillId="2" borderId="9" xfId="0" applyNumberFormat="1" applyFont="1" applyFill="1" applyBorder="1" applyAlignment="1" applyProtection="1">
      <alignment horizontal="right"/>
    </xf>
    <xf numFmtId="165" fontId="0" fillId="2" borderId="9" xfId="0" applyNumberFormat="1" applyFont="1" applyFill="1" applyBorder="1" applyAlignment="1" applyProtection="1">
      <alignment horizontal="right"/>
    </xf>
    <xf numFmtId="49" fontId="0" fillId="0" borderId="12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13" xfId="0" applyNumberFormat="1" applyFill="1" applyBorder="1" applyAlignment="1" applyProtection="1">
      <alignment horizontal="left"/>
      <protection locked="0"/>
    </xf>
    <xf numFmtId="166" fontId="8" fillId="3" borderId="0" xfId="1" applyNumberFormat="1" applyFont="1" applyFill="1" applyBorder="1" applyProtection="1">
      <protection locked="0"/>
    </xf>
  </cellXfs>
  <cellStyles count="4">
    <cellStyle name="Komma" xfId="1" builtinId="3"/>
    <cellStyle name="Link" xfId="3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Berechnung!B21" fmlaRange="$R$1:$R$7" noThreeD="1" sel="1" val="0"/>
</file>

<file path=xl/ctrlProps/ctrlProp10.xml><?xml version="1.0" encoding="utf-8"?>
<formControlPr xmlns="http://schemas.microsoft.com/office/spreadsheetml/2009/9/main" objectType="Drop" dropLines="7" dropStyle="combo" dx="16" fmlaLink="Berechnung!$B$30" fmlaRange="$R$1:$R$16" noThreeD="1" sel="1" val="0"/>
</file>

<file path=xl/ctrlProps/ctrlProp100.xml><?xml version="1.0" encoding="utf-8"?>
<formControlPr xmlns="http://schemas.microsoft.com/office/spreadsheetml/2009/9/main" objectType="Drop" dropLines="6" dropStyle="combo" dx="16" fmlaLink="Berechnung!$K$60" fmlaRange="$S$1:$S$9" noThreeD="1" sel="1" val="0"/>
</file>

<file path=xl/ctrlProps/ctrlProp1000.xml><?xml version="1.0" encoding="utf-8"?>
<formControlPr xmlns="http://schemas.microsoft.com/office/spreadsheetml/2009/9/main" objectType="Drop" dropLines="6" dropStyle="combo" dx="16" fmlaLink="Berechnung!K94" fmlaRange="$S$1:$S$6" noThreeD="1" sel="1" val="0"/>
</file>

<file path=xl/ctrlProps/ctrlProp1001.xml><?xml version="1.0" encoding="utf-8"?>
<formControlPr xmlns="http://schemas.microsoft.com/office/spreadsheetml/2009/9/main" objectType="Drop" dropLines="3" dropStyle="combo" dx="16" fmlaLink="Berechnung!C94" fmlaRange="$T$1:$T$2" noThreeD="1" sel="1" val="0"/>
</file>

<file path=xl/ctrlProps/ctrlProp1002.xml><?xml version="1.0" encoding="utf-8"?>
<formControlPr xmlns="http://schemas.microsoft.com/office/spreadsheetml/2009/9/main" objectType="Drop" dropLines="3" dropStyle="combo" dx="16" fmlaLink="Berechnung!M94" fmlaRange="$U$1:$U$3" noThreeD="1" sel="1" val="0"/>
</file>

<file path=xl/ctrlProps/ctrlProp1003.xml><?xml version="1.0" encoding="utf-8"?>
<formControlPr xmlns="http://schemas.microsoft.com/office/spreadsheetml/2009/9/main" objectType="Drop" dropLines="7" dropStyle="combo" dx="16" fmlaLink="Berechnung!B95" fmlaRange="$R$1:$R$7" noThreeD="1" sel="1" val="0"/>
</file>

<file path=xl/ctrlProps/ctrlProp1004.xml><?xml version="1.0" encoding="utf-8"?>
<formControlPr xmlns="http://schemas.microsoft.com/office/spreadsheetml/2009/9/main" objectType="Drop" dropLines="6" dropStyle="combo" dx="16" fmlaLink="Berechnung!K95" fmlaRange="$S$1:$S$6" noThreeD="1" sel="1" val="0"/>
</file>

<file path=xl/ctrlProps/ctrlProp1005.xml><?xml version="1.0" encoding="utf-8"?>
<formControlPr xmlns="http://schemas.microsoft.com/office/spreadsheetml/2009/9/main" objectType="Drop" dropLines="3" dropStyle="combo" dx="16" fmlaLink="Berechnung!C95" fmlaRange="$T$1:$T$2" noThreeD="1" sel="1" val="0"/>
</file>

<file path=xl/ctrlProps/ctrlProp1006.xml><?xml version="1.0" encoding="utf-8"?>
<formControlPr xmlns="http://schemas.microsoft.com/office/spreadsheetml/2009/9/main" objectType="Drop" dropLines="3" dropStyle="combo" dx="16" fmlaLink="Berechnung!M95" fmlaRange="$U$1:$U$3" noThreeD="1" sel="1" val="0"/>
</file>

<file path=xl/ctrlProps/ctrlProp1007.xml><?xml version="1.0" encoding="utf-8"?>
<formControlPr xmlns="http://schemas.microsoft.com/office/spreadsheetml/2009/9/main" objectType="Drop" dropLines="7" dropStyle="combo" dx="16" fmlaLink="Berechnung!B96" fmlaRange="$R$1:$R$7" noThreeD="1" sel="1" val="0"/>
</file>

<file path=xl/ctrlProps/ctrlProp1008.xml><?xml version="1.0" encoding="utf-8"?>
<formControlPr xmlns="http://schemas.microsoft.com/office/spreadsheetml/2009/9/main" objectType="Drop" dropLines="6" dropStyle="combo" dx="16" fmlaLink="Berechnung!K96" fmlaRange="$S$1:$S$6" noThreeD="1" sel="1" val="0"/>
</file>

<file path=xl/ctrlProps/ctrlProp1009.xml><?xml version="1.0" encoding="utf-8"?>
<formControlPr xmlns="http://schemas.microsoft.com/office/spreadsheetml/2009/9/main" objectType="Drop" dropLines="3" dropStyle="combo" dx="16" fmlaLink="Berechnung!C96" fmlaRange="$T$1:$T$2" noThreeD="1" sel="1" val="0"/>
</file>

<file path=xl/ctrlProps/ctrlProp101.xml><?xml version="1.0" encoding="utf-8"?>
<formControlPr xmlns="http://schemas.microsoft.com/office/spreadsheetml/2009/9/main" objectType="Drop" dropLines="6" dropStyle="combo" dx="16" fmlaLink="Berechnung!$K$61" fmlaRange="$S$1:$S$9" noThreeD="1" sel="1" val="0"/>
</file>

<file path=xl/ctrlProps/ctrlProp1010.xml><?xml version="1.0" encoding="utf-8"?>
<formControlPr xmlns="http://schemas.microsoft.com/office/spreadsheetml/2009/9/main" objectType="Drop" dropLines="3" dropStyle="combo" dx="16" fmlaLink="Berechnung!M96" fmlaRange="$U$1:$U$3" noThreeD="1" sel="1" val="0"/>
</file>

<file path=xl/ctrlProps/ctrlProp1011.xml><?xml version="1.0" encoding="utf-8"?>
<formControlPr xmlns="http://schemas.microsoft.com/office/spreadsheetml/2009/9/main" objectType="Drop" dropLines="7" dropStyle="combo" dx="16" fmlaLink="Berechnung!B97" fmlaRange="$R$1:$R$7" noThreeD="1" sel="1" val="0"/>
</file>

<file path=xl/ctrlProps/ctrlProp1012.xml><?xml version="1.0" encoding="utf-8"?>
<formControlPr xmlns="http://schemas.microsoft.com/office/spreadsheetml/2009/9/main" objectType="Drop" dropLines="6" dropStyle="combo" dx="16" fmlaLink="Berechnung!K97" fmlaRange="$S$1:$S$6" noThreeD="1" sel="1" val="0"/>
</file>

<file path=xl/ctrlProps/ctrlProp1013.xml><?xml version="1.0" encoding="utf-8"?>
<formControlPr xmlns="http://schemas.microsoft.com/office/spreadsheetml/2009/9/main" objectType="Drop" dropLines="3" dropStyle="combo" dx="16" fmlaLink="Berechnung!C97" fmlaRange="$T$1:$T$2" noThreeD="1" sel="1" val="0"/>
</file>

<file path=xl/ctrlProps/ctrlProp1014.xml><?xml version="1.0" encoding="utf-8"?>
<formControlPr xmlns="http://schemas.microsoft.com/office/spreadsheetml/2009/9/main" objectType="Drop" dropLines="3" dropStyle="combo" dx="16" fmlaLink="Berechnung!M97" fmlaRange="$U$1:$U$3" noThreeD="1" sel="1" val="0"/>
</file>

<file path=xl/ctrlProps/ctrlProp1015.xml><?xml version="1.0" encoding="utf-8"?>
<formControlPr xmlns="http://schemas.microsoft.com/office/spreadsheetml/2009/9/main" objectType="Drop" dropLines="7" dropStyle="combo" dx="16" fmlaLink="Berechnung!B98" fmlaRange="$R$1:$R$7" noThreeD="1" sel="1" val="0"/>
</file>

<file path=xl/ctrlProps/ctrlProp1016.xml><?xml version="1.0" encoding="utf-8"?>
<formControlPr xmlns="http://schemas.microsoft.com/office/spreadsheetml/2009/9/main" objectType="Drop" dropLines="6" dropStyle="combo" dx="16" fmlaLink="Berechnung!K98" fmlaRange="$S$1:$S$6" noThreeD="1" sel="1" val="0"/>
</file>

<file path=xl/ctrlProps/ctrlProp1017.xml><?xml version="1.0" encoding="utf-8"?>
<formControlPr xmlns="http://schemas.microsoft.com/office/spreadsheetml/2009/9/main" objectType="Drop" dropLines="3" dropStyle="combo" dx="16" fmlaLink="Berechnung!C98" fmlaRange="$T$1:$T$2" noThreeD="1" sel="1" val="0"/>
</file>

<file path=xl/ctrlProps/ctrlProp1018.xml><?xml version="1.0" encoding="utf-8"?>
<formControlPr xmlns="http://schemas.microsoft.com/office/spreadsheetml/2009/9/main" objectType="Drop" dropLines="3" dropStyle="combo" dx="16" fmlaLink="Berechnung!M98" fmlaRange="$U$1:$U$3" noThreeD="1" sel="1" val="0"/>
</file>

<file path=xl/ctrlProps/ctrlProp1019.xml><?xml version="1.0" encoding="utf-8"?>
<formControlPr xmlns="http://schemas.microsoft.com/office/spreadsheetml/2009/9/main" objectType="Drop" dropLines="7" dropStyle="combo" dx="16" fmlaLink="Berechnung!B99" fmlaRange="$R$1:$R$7" noThreeD="1" sel="1" val="0"/>
</file>

<file path=xl/ctrlProps/ctrlProp102.xml><?xml version="1.0" encoding="utf-8"?>
<formControlPr xmlns="http://schemas.microsoft.com/office/spreadsheetml/2009/9/main" objectType="Drop" dropLines="6" dropStyle="combo" dx="16" fmlaLink="Berechnung!$K$62" fmlaRange="$S$1:$S$9" noThreeD="1" sel="1" val="0"/>
</file>

<file path=xl/ctrlProps/ctrlProp1020.xml><?xml version="1.0" encoding="utf-8"?>
<formControlPr xmlns="http://schemas.microsoft.com/office/spreadsheetml/2009/9/main" objectType="Drop" dropLines="6" dropStyle="combo" dx="16" fmlaLink="Berechnung!K99" fmlaRange="$S$1:$S$6" noThreeD="1" sel="1" val="0"/>
</file>

<file path=xl/ctrlProps/ctrlProp1021.xml><?xml version="1.0" encoding="utf-8"?>
<formControlPr xmlns="http://schemas.microsoft.com/office/spreadsheetml/2009/9/main" objectType="Drop" dropLines="3" dropStyle="combo" dx="16" fmlaLink="Berechnung!C99" fmlaRange="$T$1:$T$2" noThreeD="1" sel="1" val="0"/>
</file>

<file path=xl/ctrlProps/ctrlProp1022.xml><?xml version="1.0" encoding="utf-8"?>
<formControlPr xmlns="http://schemas.microsoft.com/office/spreadsheetml/2009/9/main" objectType="Drop" dropLines="3" dropStyle="combo" dx="16" fmlaLink="Berechnung!M99" fmlaRange="$U$1:$U$3" noThreeD="1" sel="1" val="0"/>
</file>

<file path=xl/ctrlProps/ctrlProp1023.xml><?xml version="1.0" encoding="utf-8"?>
<formControlPr xmlns="http://schemas.microsoft.com/office/spreadsheetml/2009/9/main" objectType="Drop" dropLines="7" dropStyle="combo" dx="16" fmlaLink="Berechnung!B100" fmlaRange="$R$1:$R$7" noThreeD="1" sel="1" val="0"/>
</file>

<file path=xl/ctrlProps/ctrlProp1024.xml><?xml version="1.0" encoding="utf-8"?>
<formControlPr xmlns="http://schemas.microsoft.com/office/spreadsheetml/2009/9/main" objectType="Drop" dropLines="6" dropStyle="combo" dx="16" fmlaLink="Berechnung!K100" fmlaRange="$S$1:$S$6" noThreeD="1" sel="1" val="0"/>
</file>

<file path=xl/ctrlProps/ctrlProp1025.xml><?xml version="1.0" encoding="utf-8"?>
<formControlPr xmlns="http://schemas.microsoft.com/office/spreadsheetml/2009/9/main" objectType="Drop" dropLines="3" dropStyle="combo" dx="16" fmlaLink="Berechnung!C100" fmlaRange="$T$1:$T$2" noThreeD="1" sel="1" val="0"/>
</file>

<file path=xl/ctrlProps/ctrlProp1026.xml><?xml version="1.0" encoding="utf-8"?>
<formControlPr xmlns="http://schemas.microsoft.com/office/spreadsheetml/2009/9/main" objectType="Drop" dropLines="3" dropStyle="combo" dx="16" fmlaLink="Berechnung!M100" fmlaRange="$U$1:$U$3" noThreeD="1" sel="1" val="0"/>
</file>

<file path=xl/ctrlProps/ctrlProp1027.xml><?xml version="1.0" encoding="utf-8"?>
<formControlPr xmlns="http://schemas.microsoft.com/office/spreadsheetml/2009/9/main" objectType="Drop" dropLines="7" dropStyle="combo" dx="16" fmlaLink="Berechnung!B101" fmlaRange="$R$1:$R$7" noThreeD="1" sel="1" val="0"/>
</file>

<file path=xl/ctrlProps/ctrlProp1028.xml><?xml version="1.0" encoding="utf-8"?>
<formControlPr xmlns="http://schemas.microsoft.com/office/spreadsheetml/2009/9/main" objectType="Drop" dropLines="6" dropStyle="combo" dx="16" fmlaLink="Berechnung!K101" fmlaRange="$S$1:$S$6" noThreeD="1" sel="1" val="0"/>
</file>

<file path=xl/ctrlProps/ctrlProp1029.xml><?xml version="1.0" encoding="utf-8"?>
<formControlPr xmlns="http://schemas.microsoft.com/office/spreadsheetml/2009/9/main" objectType="Drop" dropLines="3" dropStyle="combo" dx="16" fmlaLink="Berechnung!C101" fmlaRange="$T$1:$T$2" noThreeD="1" sel="1" val="0"/>
</file>

<file path=xl/ctrlProps/ctrlProp103.xml><?xml version="1.0" encoding="utf-8"?>
<formControlPr xmlns="http://schemas.microsoft.com/office/spreadsheetml/2009/9/main" objectType="Drop" dropLines="6" dropStyle="combo" dx="16" fmlaLink="Berechnung!$K$63" fmlaRange="$S$1:$S$9" noThreeD="1" sel="1" val="0"/>
</file>

<file path=xl/ctrlProps/ctrlProp1030.xml><?xml version="1.0" encoding="utf-8"?>
<formControlPr xmlns="http://schemas.microsoft.com/office/spreadsheetml/2009/9/main" objectType="Drop" dropLines="3" dropStyle="combo" dx="16" fmlaLink="Berechnung!M101" fmlaRange="$U$1:$U$3" noThreeD="1" sel="1" val="0"/>
</file>

<file path=xl/ctrlProps/ctrlProp1031.xml><?xml version="1.0" encoding="utf-8"?>
<formControlPr xmlns="http://schemas.microsoft.com/office/spreadsheetml/2009/9/main" objectType="Drop" dropLines="7" dropStyle="combo" dx="16" fmlaLink="Berechnung!B102" fmlaRange="$R$1:$R$7" noThreeD="1" sel="1" val="0"/>
</file>

<file path=xl/ctrlProps/ctrlProp1032.xml><?xml version="1.0" encoding="utf-8"?>
<formControlPr xmlns="http://schemas.microsoft.com/office/spreadsheetml/2009/9/main" objectType="Drop" dropLines="6" dropStyle="combo" dx="16" fmlaLink="Berechnung!K102" fmlaRange="$S$1:$S$6" noThreeD="1" sel="1" val="0"/>
</file>

<file path=xl/ctrlProps/ctrlProp1033.xml><?xml version="1.0" encoding="utf-8"?>
<formControlPr xmlns="http://schemas.microsoft.com/office/spreadsheetml/2009/9/main" objectType="Drop" dropLines="3" dropStyle="combo" dx="16" fmlaLink="Berechnung!C102" fmlaRange="$T$1:$T$2" noThreeD="1" sel="1" val="0"/>
</file>

<file path=xl/ctrlProps/ctrlProp1034.xml><?xml version="1.0" encoding="utf-8"?>
<formControlPr xmlns="http://schemas.microsoft.com/office/spreadsheetml/2009/9/main" objectType="Drop" dropLines="3" dropStyle="combo" dx="16" fmlaLink="Berechnung!M102" fmlaRange="$U$1:$U$3" noThreeD="1" sel="1" val="0"/>
</file>

<file path=xl/ctrlProps/ctrlProp1035.xml><?xml version="1.0" encoding="utf-8"?>
<formControlPr xmlns="http://schemas.microsoft.com/office/spreadsheetml/2009/9/main" objectType="Drop" dropLines="7" dropStyle="combo" dx="16" fmlaLink="Berechnung!B103" fmlaRange="$R$1:$R$7" noThreeD="1" sel="1" val="0"/>
</file>

<file path=xl/ctrlProps/ctrlProp1036.xml><?xml version="1.0" encoding="utf-8"?>
<formControlPr xmlns="http://schemas.microsoft.com/office/spreadsheetml/2009/9/main" objectType="Drop" dropLines="6" dropStyle="combo" dx="16" fmlaLink="Berechnung!K103" fmlaRange="$S$1:$S$6" noThreeD="1" sel="1" val="0"/>
</file>

<file path=xl/ctrlProps/ctrlProp1037.xml><?xml version="1.0" encoding="utf-8"?>
<formControlPr xmlns="http://schemas.microsoft.com/office/spreadsheetml/2009/9/main" objectType="Drop" dropLines="3" dropStyle="combo" dx="16" fmlaLink="Berechnung!C103" fmlaRange="$T$1:$T$2" noThreeD="1" sel="1" val="0"/>
</file>

<file path=xl/ctrlProps/ctrlProp1038.xml><?xml version="1.0" encoding="utf-8"?>
<formControlPr xmlns="http://schemas.microsoft.com/office/spreadsheetml/2009/9/main" objectType="Drop" dropLines="3" dropStyle="combo" dx="16" fmlaLink="Berechnung!M103" fmlaRange="$U$1:$U$3" noThreeD="1" sel="1" val="0"/>
</file>

<file path=xl/ctrlProps/ctrlProp1039.xml><?xml version="1.0" encoding="utf-8"?>
<formControlPr xmlns="http://schemas.microsoft.com/office/spreadsheetml/2009/9/main" objectType="Drop" dropLines="7" dropStyle="combo" dx="16" fmlaLink="Berechnung!B104" fmlaRange="$R$1:$R$7" noThreeD="1" sel="1" val="0"/>
</file>

<file path=xl/ctrlProps/ctrlProp104.xml><?xml version="1.0" encoding="utf-8"?>
<formControlPr xmlns="http://schemas.microsoft.com/office/spreadsheetml/2009/9/main" objectType="Drop" dropLines="6" dropStyle="combo" dx="16" fmlaLink="Berechnung!$K$64" fmlaRange="$S$1:$S$9" noThreeD="1" sel="1" val="0"/>
</file>

<file path=xl/ctrlProps/ctrlProp1040.xml><?xml version="1.0" encoding="utf-8"?>
<formControlPr xmlns="http://schemas.microsoft.com/office/spreadsheetml/2009/9/main" objectType="Drop" dropLines="6" dropStyle="combo" dx="16" fmlaLink="Berechnung!K104" fmlaRange="$S$1:$S$6" noThreeD="1" sel="1" val="0"/>
</file>

<file path=xl/ctrlProps/ctrlProp1041.xml><?xml version="1.0" encoding="utf-8"?>
<formControlPr xmlns="http://schemas.microsoft.com/office/spreadsheetml/2009/9/main" objectType="Drop" dropLines="3" dropStyle="combo" dx="16" fmlaLink="Berechnung!C104" fmlaRange="$T$1:$T$2" noThreeD="1" sel="1" val="0"/>
</file>

<file path=xl/ctrlProps/ctrlProp1042.xml><?xml version="1.0" encoding="utf-8"?>
<formControlPr xmlns="http://schemas.microsoft.com/office/spreadsheetml/2009/9/main" objectType="Drop" dropLines="3" dropStyle="combo" dx="16" fmlaLink="Berechnung!M104" fmlaRange="$U$1:$U$3" noThreeD="1" sel="1" val="0"/>
</file>

<file path=xl/ctrlProps/ctrlProp1043.xml><?xml version="1.0" encoding="utf-8"?>
<formControlPr xmlns="http://schemas.microsoft.com/office/spreadsheetml/2009/9/main" objectType="Drop" dropLines="7" dropStyle="combo" dx="16" fmlaLink="Berechnung!B105" fmlaRange="$R$1:$R$7" noThreeD="1" sel="1" val="0"/>
</file>

<file path=xl/ctrlProps/ctrlProp1044.xml><?xml version="1.0" encoding="utf-8"?>
<formControlPr xmlns="http://schemas.microsoft.com/office/spreadsheetml/2009/9/main" objectType="Drop" dropLines="6" dropStyle="combo" dx="16" fmlaLink="Berechnung!K105" fmlaRange="$S$1:$S$6" noThreeD="1" sel="1" val="0"/>
</file>

<file path=xl/ctrlProps/ctrlProp1045.xml><?xml version="1.0" encoding="utf-8"?>
<formControlPr xmlns="http://schemas.microsoft.com/office/spreadsheetml/2009/9/main" objectType="Drop" dropLines="3" dropStyle="combo" dx="16" fmlaLink="Berechnung!C105" fmlaRange="$T$1:$T$2" noThreeD="1" sel="1" val="0"/>
</file>

<file path=xl/ctrlProps/ctrlProp1046.xml><?xml version="1.0" encoding="utf-8"?>
<formControlPr xmlns="http://schemas.microsoft.com/office/spreadsheetml/2009/9/main" objectType="Drop" dropLines="3" dropStyle="combo" dx="16" fmlaLink="Berechnung!M105" fmlaRange="$U$1:$U$3" noThreeD="1" sel="1" val="0"/>
</file>

<file path=xl/ctrlProps/ctrlProp1047.xml><?xml version="1.0" encoding="utf-8"?>
<formControlPr xmlns="http://schemas.microsoft.com/office/spreadsheetml/2009/9/main" objectType="Drop" dropLines="7" dropStyle="combo" dx="16" fmlaLink="Berechnung!B106" fmlaRange="$R$1:$R$7" noThreeD="1" sel="1" val="0"/>
</file>

<file path=xl/ctrlProps/ctrlProp1048.xml><?xml version="1.0" encoding="utf-8"?>
<formControlPr xmlns="http://schemas.microsoft.com/office/spreadsheetml/2009/9/main" objectType="Drop" dropLines="6" dropStyle="combo" dx="16" fmlaLink="Berechnung!K106" fmlaRange="$S$1:$S$6" noThreeD="1" sel="1" val="0"/>
</file>

<file path=xl/ctrlProps/ctrlProp1049.xml><?xml version="1.0" encoding="utf-8"?>
<formControlPr xmlns="http://schemas.microsoft.com/office/spreadsheetml/2009/9/main" objectType="Drop" dropLines="3" dropStyle="combo" dx="16" fmlaLink="Berechnung!C106" fmlaRange="$T$1:$T$2" noThreeD="1" sel="1" val="0"/>
</file>

<file path=xl/ctrlProps/ctrlProp105.xml><?xml version="1.0" encoding="utf-8"?>
<formControlPr xmlns="http://schemas.microsoft.com/office/spreadsheetml/2009/9/main" objectType="Drop" dropLines="6" dropStyle="combo" dx="16" fmlaLink="Berechnung!$K$65" fmlaRange="$S$1:$S$9" noThreeD="1" sel="1" val="0"/>
</file>

<file path=xl/ctrlProps/ctrlProp1050.xml><?xml version="1.0" encoding="utf-8"?>
<formControlPr xmlns="http://schemas.microsoft.com/office/spreadsheetml/2009/9/main" objectType="Drop" dropLines="3" dropStyle="combo" dx="16" fmlaLink="Berechnung!M106" fmlaRange="$U$1:$U$3" noThreeD="1" sel="1" val="0"/>
</file>

<file path=xl/ctrlProps/ctrlProp1051.xml><?xml version="1.0" encoding="utf-8"?>
<formControlPr xmlns="http://schemas.microsoft.com/office/spreadsheetml/2009/9/main" objectType="Drop" dropLines="7" dropStyle="combo" dx="16" fmlaLink="Berechnung!B107" fmlaRange="$R$1:$R$7" noThreeD="1" sel="1" val="0"/>
</file>

<file path=xl/ctrlProps/ctrlProp1052.xml><?xml version="1.0" encoding="utf-8"?>
<formControlPr xmlns="http://schemas.microsoft.com/office/spreadsheetml/2009/9/main" objectType="Drop" dropLines="6" dropStyle="combo" dx="16" fmlaLink="Berechnung!K107" fmlaRange="$S$1:$S$6" noThreeD="1" sel="1" val="0"/>
</file>

<file path=xl/ctrlProps/ctrlProp1053.xml><?xml version="1.0" encoding="utf-8"?>
<formControlPr xmlns="http://schemas.microsoft.com/office/spreadsheetml/2009/9/main" objectType="Drop" dropLines="3" dropStyle="combo" dx="16" fmlaLink="Berechnung!C107" fmlaRange="$T$1:$T$2" noThreeD="1" sel="1" val="0"/>
</file>

<file path=xl/ctrlProps/ctrlProp1054.xml><?xml version="1.0" encoding="utf-8"?>
<formControlPr xmlns="http://schemas.microsoft.com/office/spreadsheetml/2009/9/main" objectType="Drop" dropLines="3" dropStyle="combo" dx="16" fmlaLink="Berechnung!M107" fmlaRange="$U$1:$U$3" noThreeD="1" sel="1" val="0"/>
</file>

<file path=xl/ctrlProps/ctrlProp1055.xml><?xml version="1.0" encoding="utf-8"?>
<formControlPr xmlns="http://schemas.microsoft.com/office/spreadsheetml/2009/9/main" objectType="Drop" dropLines="7" dropStyle="combo" dx="16" fmlaLink="Berechnung!B108" fmlaRange="$R$1:$R$7" noThreeD="1" sel="1" val="0"/>
</file>

<file path=xl/ctrlProps/ctrlProp1056.xml><?xml version="1.0" encoding="utf-8"?>
<formControlPr xmlns="http://schemas.microsoft.com/office/spreadsheetml/2009/9/main" objectType="Drop" dropLines="6" dropStyle="combo" dx="16" fmlaLink="Berechnung!K108" fmlaRange="$S$1:$S$6" noThreeD="1" sel="1" val="0"/>
</file>

<file path=xl/ctrlProps/ctrlProp1057.xml><?xml version="1.0" encoding="utf-8"?>
<formControlPr xmlns="http://schemas.microsoft.com/office/spreadsheetml/2009/9/main" objectType="Drop" dropLines="3" dropStyle="combo" dx="16" fmlaLink="Berechnung!C108" fmlaRange="$T$1:$T$2" noThreeD="1" sel="1" val="0"/>
</file>

<file path=xl/ctrlProps/ctrlProp1058.xml><?xml version="1.0" encoding="utf-8"?>
<formControlPr xmlns="http://schemas.microsoft.com/office/spreadsheetml/2009/9/main" objectType="Drop" dropLines="3" dropStyle="combo" dx="16" fmlaLink="Berechnung!M108" fmlaRange="$U$1:$U$3" noThreeD="1" sel="1" val="0"/>
</file>

<file path=xl/ctrlProps/ctrlProp1059.xml><?xml version="1.0" encoding="utf-8"?>
<formControlPr xmlns="http://schemas.microsoft.com/office/spreadsheetml/2009/9/main" objectType="Drop" dropLines="7" dropStyle="combo" dx="16" fmlaLink="Berechnung!B109" fmlaRange="$R$1:$R$7" noThreeD="1" sel="1" val="0"/>
</file>

<file path=xl/ctrlProps/ctrlProp106.xml><?xml version="1.0" encoding="utf-8"?>
<formControlPr xmlns="http://schemas.microsoft.com/office/spreadsheetml/2009/9/main" objectType="Drop" dropLines="6" dropStyle="combo" dx="16" fmlaLink="Berechnung!$K$66" fmlaRange="$S$1:$S$9" noThreeD="1" sel="1" val="0"/>
</file>

<file path=xl/ctrlProps/ctrlProp1060.xml><?xml version="1.0" encoding="utf-8"?>
<formControlPr xmlns="http://schemas.microsoft.com/office/spreadsheetml/2009/9/main" objectType="Drop" dropLines="6" dropStyle="combo" dx="16" fmlaLink="Berechnung!K109" fmlaRange="$S$1:$S$6" noThreeD="1" sel="1" val="0"/>
</file>

<file path=xl/ctrlProps/ctrlProp1061.xml><?xml version="1.0" encoding="utf-8"?>
<formControlPr xmlns="http://schemas.microsoft.com/office/spreadsheetml/2009/9/main" objectType="Drop" dropLines="3" dropStyle="combo" dx="16" fmlaLink="Berechnung!C109" fmlaRange="$T$1:$T$2" noThreeD="1" sel="1" val="0"/>
</file>

<file path=xl/ctrlProps/ctrlProp1062.xml><?xml version="1.0" encoding="utf-8"?>
<formControlPr xmlns="http://schemas.microsoft.com/office/spreadsheetml/2009/9/main" objectType="Drop" dropLines="3" dropStyle="combo" dx="16" fmlaLink="Berechnung!M109" fmlaRange="$U$1:$U$3" noThreeD="1" sel="1" val="0"/>
</file>

<file path=xl/ctrlProps/ctrlProp107.xml><?xml version="1.0" encoding="utf-8"?>
<formControlPr xmlns="http://schemas.microsoft.com/office/spreadsheetml/2009/9/main" objectType="Drop" dropLines="6" dropStyle="combo" dx="16" fmlaLink="Berechnung!$K$67" fmlaRange="$S$1:$S$9" noThreeD="1" sel="1" val="0"/>
</file>

<file path=xl/ctrlProps/ctrlProp108.xml><?xml version="1.0" encoding="utf-8"?>
<formControlPr xmlns="http://schemas.microsoft.com/office/spreadsheetml/2009/9/main" objectType="Drop" dropLines="6" dropStyle="combo" dx="16" fmlaLink="Berechnung!$K$68" fmlaRange="$S$1:$S$9" noThreeD="1" sel="1" val="0"/>
</file>

<file path=xl/ctrlProps/ctrlProp109.xml><?xml version="1.0" encoding="utf-8"?>
<formControlPr xmlns="http://schemas.microsoft.com/office/spreadsheetml/2009/9/main" objectType="Drop" dropLines="6" dropStyle="combo" dx="16" fmlaLink="Berechnung!$K$69" fmlaRange="$S$1:$S$9" noThreeD="1" sel="1" val="0"/>
</file>

<file path=xl/ctrlProps/ctrlProp11.xml><?xml version="1.0" encoding="utf-8"?>
<formControlPr xmlns="http://schemas.microsoft.com/office/spreadsheetml/2009/9/main" objectType="Drop" dropLines="7" dropStyle="combo" dx="16" fmlaLink="Berechnung!$B$31" fmlaRange="$R$1:$R$16" noThreeD="1" sel="1" val="0"/>
</file>

<file path=xl/ctrlProps/ctrlProp110.xml><?xml version="1.0" encoding="utf-8"?>
<formControlPr xmlns="http://schemas.microsoft.com/office/spreadsheetml/2009/9/main" objectType="Drop" dropLines="6" dropStyle="combo" dx="16" fmlaLink="Berechnung!$K$70" fmlaRange="$S$1:$S$9" noThreeD="1" sel="1" val="0"/>
</file>

<file path=xl/ctrlProps/ctrlProp111.xml><?xml version="1.0" encoding="utf-8"?>
<formControlPr xmlns="http://schemas.microsoft.com/office/spreadsheetml/2009/9/main" objectType="Drop" dropLines="6" dropStyle="combo" dx="16" fmlaLink="Berechnung!$K$71" fmlaRange="$S$1:$S$9" noThreeD="1" sel="1" val="0"/>
</file>

<file path=xl/ctrlProps/ctrlProp112.xml><?xml version="1.0" encoding="utf-8"?>
<formControlPr xmlns="http://schemas.microsoft.com/office/spreadsheetml/2009/9/main" objectType="Drop" dropLines="6" dropStyle="combo" dx="16" fmlaLink="Berechnung!$K$72" fmlaRange="$S$1:$S$9" noThreeD="1" sel="1" val="0"/>
</file>

<file path=xl/ctrlProps/ctrlProp113.xml><?xml version="1.0" encoding="utf-8"?>
<formControlPr xmlns="http://schemas.microsoft.com/office/spreadsheetml/2009/9/main" objectType="Drop" dropLines="6" dropStyle="combo" dx="16" fmlaLink="Berechnung!$K$73" fmlaRange="$S$1:$S$9" noThreeD="1" sel="1" val="0"/>
</file>

<file path=xl/ctrlProps/ctrlProp114.xml><?xml version="1.0" encoding="utf-8"?>
<formControlPr xmlns="http://schemas.microsoft.com/office/spreadsheetml/2009/9/main" objectType="Drop" dropLines="6" dropStyle="combo" dx="16" fmlaLink="Berechnung!$K$74" fmlaRange="$S$1:$S$9" noThreeD="1" sel="1" val="0"/>
</file>

<file path=xl/ctrlProps/ctrlProp115.xml><?xml version="1.0" encoding="utf-8"?>
<formControlPr xmlns="http://schemas.microsoft.com/office/spreadsheetml/2009/9/main" objectType="Drop" dropLines="6" dropStyle="combo" dx="16" fmlaLink="Berechnung!$K$75" fmlaRange="$S$1:$S$9" noThreeD="1" sel="1" val="0"/>
</file>

<file path=xl/ctrlProps/ctrlProp116.xml><?xml version="1.0" encoding="utf-8"?>
<formControlPr xmlns="http://schemas.microsoft.com/office/spreadsheetml/2009/9/main" objectType="Drop" dropLines="6" dropStyle="combo" dx="16" fmlaLink="Berechnung!$K$76" fmlaRange="$S$1:$S$9" noThreeD="1" sel="1" val="0"/>
</file>

<file path=xl/ctrlProps/ctrlProp117.xml><?xml version="1.0" encoding="utf-8"?>
<formControlPr xmlns="http://schemas.microsoft.com/office/spreadsheetml/2009/9/main" objectType="Drop" dropLines="6" dropStyle="combo" dx="16" fmlaLink="Berechnung!$K$77" fmlaRange="$S$1:$S$9" noThreeD="1" sel="1" val="0"/>
</file>

<file path=xl/ctrlProps/ctrlProp118.xml><?xml version="1.0" encoding="utf-8"?>
<formControlPr xmlns="http://schemas.microsoft.com/office/spreadsheetml/2009/9/main" objectType="Drop" dropLines="6" dropStyle="combo" dx="16" fmlaLink="Berechnung!$K$78" fmlaRange="$S$1:$S$9" noThreeD="1" sel="1" val="0"/>
</file>

<file path=xl/ctrlProps/ctrlProp119.xml><?xml version="1.0" encoding="utf-8"?>
<formControlPr xmlns="http://schemas.microsoft.com/office/spreadsheetml/2009/9/main" objectType="Drop" dropLines="6" dropStyle="combo" dx="16" fmlaLink="Berechnung!$K$79" fmlaRange="$S$1:$S$9" noThreeD="1" sel="1" val="0"/>
</file>

<file path=xl/ctrlProps/ctrlProp12.xml><?xml version="1.0" encoding="utf-8"?>
<formControlPr xmlns="http://schemas.microsoft.com/office/spreadsheetml/2009/9/main" objectType="Drop" dropLines="7" dropStyle="combo" dx="16" fmlaLink="Berechnung!$B$32" fmlaRange="$R$1:$R$16" noThreeD="1" sel="1" val="0"/>
</file>

<file path=xl/ctrlProps/ctrlProp120.xml><?xml version="1.0" encoding="utf-8"?>
<formControlPr xmlns="http://schemas.microsoft.com/office/spreadsheetml/2009/9/main" objectType="Drop" dropLines="6" dropStyle="combo" dx="16" fmlaLink="Berechnung!$K$80" fmlaRange="$S$1:$S$9" noThreeD="1" sel="1" val="0"/>
</file>

<file path=xl/ctrlProps/ctrlProp121.xml><?xml version="1.0" encoding="utf-8"?>
<formControlPr xmlns="http://schemas.microsoft.com/office/spreadsheetml/2009/9/main" objectType="Drop" dropLines="3" dropStyle="combo" dx="16" fmlaLink="Berechnung!C21" fmlaRange="$T$1:$T$2" noThreeD="1" sel="1" val="0"/>
</file>

<file path=xl/ctrlProps/ctrlProp122.xml><?xml version="1.0" encoding="utf-8"?>
<formControlPr xmlns="http://schemas.microsoft.com/office/spreadsheetml/2009/9/main" objectType="Drop" dropLines="3" dropStyle="combo" dx="16" fmlaLink="Berechnung!$C$22" fmlaRange="$T$1:$T$2" noThreeD="1" sel="1" val="0"/>
</file>

<file path=xl/ctrlProps/ctrlProp123.xml><?xml version="1.0" encoding="utf-8"?>
<formControlPr xmlns="http://schemas.microsoft.com/office/spreadsheetml/2009/9/main" objectType="Drop" dropLines="3" dropStyle="combo" dx="16" fmlaLink="Berechnung!$C$23" fmlaRange="$T$1:$T$2" noThreeD="1" sel="1" val="0"/>
</file>

<file path=xl/ctrlProps/ctrlProp124.xml><?xml version="1.0" encoding="utf-8"?>
<formControlPr xmlns="http://schemas.microsoft.com/office/spreadsheetml/2009/9/main" objectType="Drop" dropLines="3" dropStyle="combo" dx="16" fmlaLink="Berechnung!$C$24" fmlaRange="$T$1:$T$2" noThreeD="1" sel="1" val="0"/>
</file>

<file path=xl/ctrlProps/ctrlProp125.xml><?xml version="1.0" encoding="utf-8"?>
<formControlPr xmlns="http://schemas.microsoft.com/office/spreadsheetml/2009/9/main" objectType="Drop" dropLines="3" dropStyle="combo" dx="16" fmlaLink="Berechnung!$C$25" fmlaRange="$T$1:$T$2" noThreeD="1" sel="1" val="0"/>
</file>

<file path=xl/ctrlProps/ctrlProp126.xml><?xml version="1.0" encoding="utf-8"?>
<formControlPr xmlns="http://schemas.microsoft.com/office/spreadsheetml/2009/9/main" objectType="Drop" dropLines="3" dropStyle="combo" dx="16" fmlaLink="Berechnung!$C$26" fmlaRange="$T$1:$T$2" noThreeD="1" sel="1" val="0"/>
</file>

<file path=xl/ctrlProps/ctrlProp127.xml><?xml version="1.0" encoding="utf-8"?>
<formControlPr xmlns="http://schemas.microsoft.com/office/spreadsheetml/2009/9/main" objectType="Drop" dropLines="3" dropStyle="combo" dx="16" fmlaLink="Berechnung!$C$27" fmlaRange="$T$1:$T$2" noThreeD="1" sel="1" val="0"/>
</file>

<file path=xl/ctrlProps/ctrlProp128.xml><?xml version="1.0" encoding="utf-8"?>
<formControlPr xmlns="http://schemas.microsoft.com/office/spreadsheetml/2009/9/main" objectType="Drop" dropLines="3" dropStyle="combo" dx="16" fmlaLink="Berechnung!$C$28" fmlaRange="$T$1:$T$2" noThreeD="1" sel="1" val="0"/>
</file>

<file path=xl/ctrlProps/ctrlProp129.xml><?xml version="1.0" encoding="utf-8"?>
<formControlPr xmlns="http://schemas.microsoft.com/office/spreadsheetml/2009/9/main" objectType="Drop" dropLines="3" dropStyle="combo" dx="16" fmlaLink="Berechnung!$C$29" fmlaRange="$T$1:$T$2" noThreeD="1" sel="1" val="0"/>
</file>

<file path=xl/ctrlProps/ctrlProp13.xml><?xml version="1.0" encoding="utf-8"?>
<formControlPr xmlns="http://schemas.microsoft.com/office/spreadsheetml/2009/9/main" objectType="Drop" dropLines="7" dropStyle="combo" dx="16" fmlaLink="Berechnung!$B$33" fmlaRange="$R$1:$R$16" noThreeD="1" sel="1" val="0"/>
</file>

<file path=xl/ctrlProps/ctrlProp130.xml><?xml version="1.0" encoding="utf-8"?>
<formControlPr xmlns="http://schemas.microsoft.com/office/spreadsheetml/2009/9/main" objectType="Drop" dropLines="3" dropStyle="combo" dx="16" fmlaLink="Berechnung!$C$30" fmlaRange="$T$1:$T$2" noThreeD="1" sel="1" val="0"/>
</file>

<file path=xl/ctrlProps/ctrlProp131.xml><?xml version="1.0" encoding="utf-8"?>
<formControlPr xmlns="http://schemas.microsoft.com/office/spreadsheetml/2009/9/main" objectType="Drop" dropLines="3" dropStyle="combo" dx="16" fmlaLink="Berechnung!$C$31" fmlaRange="$T$1:$T$2" noThreeD="1" sel="1" val="0"/>
</file>

<file path=xl/ctrlProps/ctrlProp132.xml><?xml version="1.0" encoding="utf-8"?>
<formControlPr xmlns="http://schemas.microsoft.com/office/spreadsheetml/2009/9/main" objectType="Drop" dropLines="3" dropStyle="combo" dx="16" fmlaLink="Berechnung!$C$32" fmlaRange="$T$1:$T$2" noThreeD="1" sel="1" val="0"/>
</file>

<file path=xl/ctrlProps/ctrlProp133.xml><?xml version="1.0" encoding="utf-8"?>
<formControlPr xmlns="http://schemas.microsoft.com/office/spreadsheetml/2009/9/main" objectType="Drop" dropLines="3" dropStyle="combo" dx="16" fmlaLink="Berechnung!$C$33" fmlaRange="$T$1:$T$2" noThreeD="1" sel="1" val="0"/>
</file>

<file path=xl/ctrlProps/ctrlProp134.xml><?xml version="1.0" encoding="utf-8"?>
<formControlPr xmlns="http://schemas.microsoft.com/office/spreadsheetml/2009/9/main" objectType="Drop" dropLines="3" dropStyle="combo" dx="16" fmlaLink="Berechnung!$C$34" fmlaRange="$T$1:$T$2" noThreeD="1" sel="1" val="0"/>
</file>

<file path=xl/ctrlProps/ctrlProp135.xml><?xml version="1.0" encoding="utf-8"?>
<formControlPr xmlns="http://schemas.microsoft.com/office/spreadsheetml/2009/9/main" objectType="Drop" dropLines="3" dropStyle="combo" dx="16" fmlaLink="Berechnung!$C$35" fmlaRange="$T$1:$T$2" noThreeD="1" sel="1" val="0"/>
</file>

<file path=xl/ctrlProps/ctrlProp136.xml><?xml version="1.0" encoding="utf-8"?>
<formControlPr xmlns="http://schemas.microsoft.com/office/spreadsheetml/2009/9/main" objectType="Drop" dropLines="3" dropStyle="combo" dx="16" fmlaLink="Berechnung!$C$36" fmlaRange="$T$1:$T$2" noThreeD="1" sel="1" val="0"/>
</file>

<file path=xl/ctrlProps/ctrlProp137.xml><?xml version="1.0" encoding="utf-8"?>
<formControlPr xmlns="http://schemas.microsoft.com/office/spreadsheetml/2009/9/main" objectType="Drop" dropLines="3" dropStyle="combo" dx="16" fmlaLink="Berechnung!$C$37" fmlaRange="$T$1:$T$2" noThreeD="1" sel="1" val="0"/>
</file>

<file path=xl/ctrlProps/ctrlProp138.xml><?xml version="1.0" encoding="utf-8"?>
<formControlPr xmlns="http://schemas.microsoft.com/office/spreadsheetml/2009/9/main" objectType="Drop" dropLines="3" dropStyle="combo" dx="16" fmlaLink="Berechnung!$C$38" fmlaRange="$T$1:$T$2" noThreeD="1" sel="1" val="0"/>
</file>

<file path=xl/ctrlProps/ctrlProp139.xml><?xml version="1.0" encoding="utf-8"?>
<formControlPr xmlns="http://schemas.microsoft.com/office/spreadsheetml/2009/9/main" objectType="Drop" dropLines="3" dropStyle="combo" dx="16" fmlaLink="Berechnung!$C$39" fmlaRange="$T$1:$T$2" noThreeD="1" sel="1" val="0"/>
</file>

<file path=xl/ctrlProps/ctrlProp14.xml><?xml version="1.0" encoding="utf-8"?>
<formControlPr xmlns="http://schemas.microsoft.com/office/spreadsheetml/2009/9/main" objectType="Drop" dropLines="7" dropStyle="combo" dx="16" fmlaLink="Berechnung!$B$34" fmlaRange="$R$1:$R$16" noThreeD="1" sel="1" val="0"/>
</file>

<file path=xl/ctrlProps/ctrlProp140.xml><?xml version="1.0" encoding="utf-8"?>
<formControlPr xmlns="http://schemas.microsoft.com/office/spreadsheetml/2009/9/main" objectType="Drop" dropLines="3" dropStyle="combo" dx="16" fmlaLink="Berechnung!$C$40" fmlaRange="$T$1:$T$2" noThreeD="1" sel="1" val="0"/>
</file>

<file path=xl/ctrlProps/ctrlProp141.xml><?xml version="1.0" encoding="utf-8"?>
<formControlPr xmlns="http://schemas.microsoft.com/office/spreadsheetml/2009/9/main" objectType="Drop" dropLines="3" dropStyle="combo" dx="16" fmlaLink="Berechnung!$C$41" fmlaRange="$T$1:$T$2" noThreeD="1" sel="1" val="0"/>
</file>

<file path=xl/ctrlProps/ctrlProp142.xml><?xml version="1.0" encoding="utf-8"?>
<formControlPr xmlns="http://schemas.microsoft.com/office/spreadsheetml/2009/9/main" objectType="Drop" dropLines="3" dropStyle="combo" dx="16" fmlaLink="Berechnung!$C$42" fmlaRange="$T$1:$T$2" noThreeD="1" sel="1" val="0"/>
</file>

<file path=xl/ctrlProps/ctrlProp143.xml><?xml version="1.0" encoding="utf-8"?>
<formControlPr xmlns="http://schemas.microsoft.com/office/spreadsheetml/2009/9/main" objectType="Drop" dropLines="3" dropStyle="combo" dx="16" fmlaLink="Berechnung!$C$43" fmlaRange="$T$1:$T$2" noThreeD="1" sel="1" val="0"/>
</file>

<file path=xl/ctrlProps/ctrlProp144.xml><?xml version="1.0" encoding="utf-8"?>
<formControlPr xmlns="http://schemas.microsoft.com/office/spreadsheetml/2009/9/main" objectType="Drop" dropLines="3" dropStyle="combo" dx="16" fmlaLink="Berechnung!$C$44" fmlaRange="$T$1:$T$2" noThreeD="1" sel="1" val="0"/>
</file>

<file path=xl/ctrlProps/ctrlProp145.xml><?xml version="1.0" encoding="utf-8"?>
<formControlPr xmlns="http://schemas.microsoft.com/office/spreadsheetml/2009/9/main" objectType="Drop" dropLines="3" dropStyle="combo" dx="16" fmlaLink="Berechnung!$C$45" fmlaRange="$T$1:$T$2" noThreeD="1" sel="1" val="0"/>
</file>

<file path=xl/ctrlProps/ctrlProp146.xml><?xml version="1.0" encoding="utf-8"?>
<formControlPr xmlns="http://schemas.microsoft.com/office/spreadsheetml/2009/9/main" objectType="Drop" dropLines="3" dropStyle="combo" dx="16" fmlaLink="Berechnung!$C$46" fmlaRange="$T$1:$T$2" noThreeD="1" sel="1" val="0"/>
</file>

<file path=xl/ctrlProps/ctrlProp147.xml><?xml version="1.0" encoding="utf-8"?>
<formControlPr xmlns="http://schemas.microsoft.com/office/spreadsheetml/2009/9/main" objectType="Drop" dropLines="3" dropStyle="combo" dx="16" fmlaLink="Berechnung!$C$47" fmlaRange="$T$1:$T$2" noThreeD="1" sel="1" val="0"/>
</file>

<file path=xl/ctrlProps/ctrlProp148.xml><?xml version="1.0" encoding="utf-8"?>
<formControlPr xmlns="http://schemas.microsoft.com/office/spreadsheetml/2009/9/main" objectType="Drop" dropLines="3" dropStyle="combo" dx="16" fmlaLink="Berechnung!$C$48" fmlaRange="$T$1:$T$2" noThreeD="1" sel="1" val="0"/>
</file>

<file path=xl/ctrlProps/ctrlProp149.xml><?xml version="1.0" encoding="utf-8"?>
<formControlPr xmlns="http://schemas.microsoft.com/office/spreadsheetml/2009/9/main" objectType="Drop" dropLines="3" dropStyle="combo" dx="16" fmlaLink="Berechnung!$C$49" fmlaRange="$T$1:$T$2" noThreeD="1" sel="1" val="0"/>
</file>

<file path=xl/ctrlProps/ctrlProp15.xml><?xml version="1.0" encoding="utf-8"?>
<formControlPr xmlns="http://schemas.microsoft.com/office/spreadsheetml/2009/9/main" objectType="Drop" dropLines="7" dropStyle="combo" dx="16" fmlaLink="Berechnung!$B$35" fmlaRange="$R$1:$R$16" noThreeD="1" sel="1" val="0"/>
</file>

<file path=xl/ctrlProps/ctrlProp150.xml><?xml version="1.0" encoding="utf-8"?>
<formControlPr xmlns="http://schemas.microsoft.com/office/spreadsheetml/2009/9/main" objectType="Drop" dropLines="3" dropStyle="combo" dx="16" fmlaLink="Berechnung!$C$50" fmlaRange="$T$1:$T$2" noThreeD="1" sel="1" val="0"/>
</file>

<file path=xl/ctrlProps/ctrlProp151.xml><?xml version="1.0" encoding="utf-8"?>
<formControlPr xmlns="http://schemas.microsoft.com/office/spreadsheetml/2009/9/main" objectType="Drop" dropLines="3" dropStyle="combo" dx="16" fmlaLink="Berechnung!$C$51" fmlaRange="$T$1:$T$2" noThreeD="1" sel="1" val="0"/>
</file>

<file path=xl/ctrlProps/ctrlProp152.xml><?xml version="1.0" encoding="utf-8"?>
<formControlPr xmlns="http://schemas.microsoft.com/office/spreadsheetml/2009/9/main" objectType="Drop" dropLines="3" dropStyle="combo" dx="16" fmlaLink="Berechnung!$C$52" fmlaRange="$T$1:$T$2" noThreeD="1" sel="1" val="0"/>
</file>

<file path=xl/ctrlProps/ctrlProp153.xml><?xml version="1.0" encoding="utf-8"?>
<formControlPr xmlns="http://schemas.microsoft.com/office/spreadsheetml/2009/9/main" objectType="Drop" dropLines="3" dropStyle="combo" dx="16" fmlaLink="Berechnung!$C$53" fmlaRange="$T$1:$T$2" noThreeD="1" sel="1" val="0"/>
</file>

<file path=xl/ctrlProps/ctrlProp154.xml><?xml version="1.0" encoding="utf-8"?>
<formControlPr xmlns="http://schemas.microsoft.com/office/spreadsheetml/2009/9/main" objectType="Drop" dropLines="3" dropStyle="combo" dx="16" fmlaLink="Berechnung!$C$54" fmlaRange="$T$1:$T$2" noThreeD="1" sel="1" val="0"/>
</file>

<file path=xl/ctrlProps/ctrlProp155.xml><?xml version="1.0" encoding="utf-8"?>
<formControlPr xmlns="http://schemas.microsoft.com/office/spreadsheetml/2009/9/main" objectType="Drop" dropLines="3" dropStyle="combo" dx="16" fmlaLink="Berechnung!$C$55" fmlaRange="$T$1:$T$2" noThreeD="1" sel="1" val="0"/>
</file>

<file path=xl/ctrlProps/ctrlProp156.xml><?xml version="1.0" encoding="utf-8"?>
<formControlPr xmlns="http://schemas.microsoft.com/office/spreadsheetml/2009/9/main" objectType="Drop" dropLines="3" dropStyle="combo" dx="16" fmlaLink="Berechnung!$C$56" fmlaRange="$T$1:$T$2" noThreeD="1" sel="1" val="0"/>
</file>

<file path=xl/ctrlProps/ctrlProp157.xml><?xml version="1.0" encoding="utf-8"?>
<formControlPr xmlns="http://schemas.microsoft.com/office/spreadsheetml/2009/9/main" objectType="Drop" dropLines="3" dropStyle="combo" dx="16" fmlaLink="Berechnung!$C$57" fmlaRange="$T$1:$T$2" noThreeD="1" sel="1" val="0"/>
</file>

<file path=xl/ctrlProps/ctrlProp158.xml><?xml version="1.0" encoding="utf-8"?>
<formControlPr xmlns="http://schemas.microsoft.com/office/spreadsheetml/2009/9/main" objectType="Drop" dropLines="3" dropStyle="combo" dx="16" fmlaLink="Berechnung!$C$58" fmlaRange="$T$1:$T$2" noThreeD="1" sel="1" val="0"/>
</file>

<file path=xl/ctrlProps/ctrlProp159.xml><?xml version="1.0" encoding="utf-8"?>
<formControlPr xmlns="http://schemas.microsoft.com/office/spreadsheetml/2009/9/main" objectType="Drop" dropLines="3" dropStyle="combo" dx="16" fmlaLink="Berechnung!$C$59" fmlaRange="$T$1:$T$2" noThreeD="1" sel="1" val="0"/>
</file>

<file path=xl/ctrlProps/ctrlProp16.xml><?xml version="1.0" encoding="utf-8"?>
<formControlPr xmlns="http://schemas.microsoft.com/office/spreadsheetml/2009/9/main" objectType="Drop" dropLines="7" dropStyle="combo" dx="16" fmlaLink="Berechnung!$B$36" fmlaRange="$R$1:$R$16" noThreeD="1" sel="1" val="0"/>
</file>

<file path=xl/ctrlProps/ctrlProp160.xml><?xml version="1.0" encoding="utf-8"?>
<formControlPr xmlns="http://schemas.microsoft.com/office/spreadsheetml/2009/9/main" objectType="Drop" dropLines="3" dropStyle="combo" dx="16" fmlaLink="Berechnung!$C$60" fmlaRange="$T$1:$T$2" noThreeD="1" sel="1" val="0"/>
</file>

<file path=xl/ctrlProps/ctrlProp161.xml><?xml version="1.0" encoding="utf-8"?>
<formControlPr xmlns="http://schemas.microsoft.com/office/spreadsheetml/2009/9/main" objectType="Drop" dropLines="3" dropStyle="combo" dx="16" fmlaLink="Berechnung!$C$61" fmlaRange="$T$1:$T$2" noThreeD="1" sel="1" val="0"/>
</file>

<file path=xl/ctrlProps/ctrlProp162.xml><?xml version="1.0" encoding="utf-8"?>
<formControlPr xmlns="http://schemas.microsoft.com/office/spreadsheetml/2009/9/main" objectType="Drop" dropLines="3" dropStyle="combo" dx="16" fmlaLink="Berechnung!$C$62" fmlaRange="$T$1:$T$2" noThreeD="1" sel="1" val="0"/>
</file>

<file path=xl/ctrlProps/ctrlProp163.xml><?xml version="1.0" encoding="utf-8"?>
<formControlPr xmlns="http://schemas.microsoft.com/office/spreadsheetml/2009/9/main" objectType="Drop" dropLines="3" dropStyle="combo" dx="16" fmlaLink="Berechnung!$C$63" fmlaRange="$T$1:$T$2" noThreeD="1" sel="1" val="0"/>
</file>

<file path=xl/ctrlProps/ctrlProp164.xml><?xml version="1.0" encoding="utf-8"?>
<formControlPr xmlns="http://schemas.microsoft.com/office/spreadsheetml/2009/9/main" objectType="Drop" dropLines="3" dropStyle="combo" dx="16" fmlaLink="Berechnung!$C$64" fmlaRange="$T$1:$T$2" noThreeD="1" sel="1" val="0"/>
</file>

<file path=xl/ctrlProps/ctrlProp165.xml><?xml version="1.0" encoding="utf-8"?>
<formControlPr xmlns="http://schemas.microsoft.com/office/spreadsheetml/2009/9/main" objectType="Drop" dropLines="3" dropStyle="combo" dx="16" fmlaLink="Berechnung!$C$65" fmlaRange="$T$1:$T$2" noThreeD="1" sel="1" val="0"/>
</file>

<file path=xl/ctrlProps/ctrlProp166.xml><?xml version="1.0" encoding="utf-8"?>
<formControlPr xmlns="http://schemas.microsoft.com/office/spreadsheetml/2009/9/main" objectType="Drop" dropLines="3" dropStyle="combo" dx="16" fmlaLink="Berechnung!$C$66" fmlaRange="$T$1:$T$2" noThreeD="1" sel="1" val="0"/>
</file>

<file path=xl/ctrlProps/ctrlProp167.xml><?xml version="1.0" encoding="utf-8"?>
<formControlPr xmlns="http://schemas.microsoft.com/office/spreadsheetml/2009/9/main" objectType="Drop" dropLines="3" dropStyle="combo" dx="16" fmlaLink="Berechnung!$C$67" fmlaRange="$T$1:$T$2" noThreeD="1" sel="1" val="0"/>
</file>

<file path=xl/ctrlProps/ctrlProp168.xml><?xml version="1.0" encoding="utf-8"?>
<formControlPr xmlns="http://schemas.microsoft.com/office/spreadsheetml/2009/9/main" objectType="Drop" dropLines="3" dropStyle="combo" dx="16" fmlaLink="Berechnung!$C$68" fmlaRange="$T$1:$T$2" noThreeD="1" sel="1" val="0"/>
</file>

<file path=xl/ctrlProps/ctrlProp169.xml><?xml version="1.0" encoding="utf-8"?>
<formControlPr xmlns="http://schemas.microsoft.com/office/spreadsheetml/2009/9/main" objectType="Drop" dropLines="3" dropStyle="combo" dx="16" fmlaLink="Berechnung!$C$69" fmlaRange="$T$1:$T$2" noThreeD="1" sel="1" val="0"/>
</file>

<file path=xl/ctrlProps/ctrlProp17.xml><?xml version="1.0" encoding="utf-8"?>
<formControlPr xmlns="http://schemas.microsoft.com/office/spreadsheetml/2009/9/main" objectType="Drop" dropLines="7" dropStyle="combo" dx="16" fmlaLink="Berechnung!$B$37" fmlaRange="$R$1:$R$16" noThreeD="1" sel="1" val="0"/>
</file>

<file path=xl/ctrlProps/ctrlProp170.xml><?xml version="1.0" encoding="utf-8"?>
<formControlPr xmlns="http://schemas.microsoft.com/office/spreadsheetml/2009/9/main" objectType="Drop" dropLines="3" dropStyle="combo" dx="16" fmlaLink="Berechnung!$C$70" fmlaRange="$T$1:$T$2" noThreeD="1" sel="1" val="0"/>
</file>

<file path=xl/ctrlProps/ctrlProp171.xml><?xml version="1.0" encoding="utf-8"?>
<formControlPr xmlns="http://schemas.microsoft.com/office/spreadsheetml/2009/9/main" objectType="Drop" dropLines="3" dropStyle="combo" dx="16" fmlaLink="Berechnung!$C$71" fmlaRange="$T$1:$T$2" noThreeD="1" sel="1" val="0"/>
</file>

<file path=xl/ctrlProps/ctrlProp172.xml><?xml version="1.0" encoding="utf-8"?>
<formControlPr xmlns="http://schemas.microsoft.com/office/spreadsheetml/2009/9/main" objectType="Drop" dropLines="3" dropStyle="combo" dx="16" fmlaLink="Berechnung!$C$72" fmlaRange="$T$1:$T$2" noThreeD="1" sel="1" val="0"/>
</file>

<file path=xl/ctrlProps/ctrlProp173.xml><?xml version="1.0" encoding="utf-8"?>
<formControlPr xmlns="http://schemas.microsoft.com/office/spreadsheetml/2009/9/main" objectType="Drop" dropLines="3" dropStyle="combo" dx="16" fmlaLink="Berechnung!$C$73" fmlaRange="$T$1:$T$2" noThreeD="1" sel="1" val="0"/>
</file>

<file path=xl/ctrlProps/ctrlProp174.xml><?xml version="1.0" encoding="utf-8"?>
<formControlPr xmlns="http://schemas.microsoft.com/office/spreadsheetml/2009/9/main" objectType="Drop" dropLines="3" dropStyle="combo" dx="16" fmlaLink="Berechnung!$C$74" fmlaRange="$T$1:$T$2" noThreeD="1" sel="1" val="0"/>
</file>

<file path=xl/ctrlProps/ctrlProp175.xml><?xml version="1.0" encoding="utf-8"?>
<formControlPr xmlns="http://schemas.microsoft.com/office/spreadsheetml/2009/9/main" objectType="Drop" dropLines="3" dropStyle="combo" dx="16" fmlaLink="Berechnung!$C$75" fmlaRange="$T$1:$T$2" noThreeD="1" sel="1" val="0"/>
</file>

<file path=xl/ctrlProps/ctrlProp176.xml><?xml version="1.0" encoding="utf-8"?>
<formControlPr xmlns="http://schemas.microsoft.com/office/spreadsheetml/2009/9/main" objectType="Drop" dropLines="3" dropStyle="combo" dx="16" fmlaLink="Berechnung!$C$76" fmlaRange="$T$1:$T$2" noThreeD="1" sel="1" val="0"/>
</file>

<file path=xl/ctrlProps/ctrlProp177.xml><?xml version="1.0" encoding="utf-8"?>
<formControlPr xmlns="http://schemas.microsoft.com/office/spreadsheetml/2009/9/main" objectType="Drop" dropLines="3" dropStyle="combo" dx="16" fmlaLink="Berechnung!$C$77" fmlaRange="$T$1:$T$2" noThreeD="1" sel="1" val="0"/>
</file>

<file path=xl/ctrlProps/ctrlProp178.xml><?xml version="1.0" encoding="utf-8"?>
<formControlPr xmlns="http://schemas.microsoft.com/office/spreadsheetml/2009/9/main" objectType="Drop" dropLines="3" dropStyle="combo" dx="16" fmlaLink="Berechnung!$C$78" fmlaRange="$T$1:$T$2" noThreeD="1" sel="1" val="0"/>
</file>

<file path=xl/ctrlProps/ctrlProp179.xml><?xml version="1.0" encoding="utf-8"?>
<formControlPr xmlns="http://schemas.microsoft.com/office/spreadsheetml/2009/9/main" objectType="Drop" dropLines="3" dropStyle="combo" dx="16" fmlaLink="Berechnung!$C$79" fmlaRange="$T$1:$T$2" noThreeD="1" sel="1" val="0"/>
</file>

<file path=xl/ctrlProps/ctrlProp18.xml><?xml version="1.0" encoding="utf-8"?>
<formControlPr xmlns="http://schemas.microsoft.com/office/spreadsheetml/2009/9/main" objectType="Drop" dropLines="7" dropStyle="combo" dx="16" fmlaLink="Berechnung!$B$38" fmlaRange="$R$1:$R$16" noThreeD="1" sel="1" val="0"/>
</file>

<file path=xl/ctrlProps/ctrlProp180.xml><?xml version="1.0" encoding="utf-8"?>
<formControlPr xmlns="http://schemas.microsoft.com/office/spreadsheetml/2009/9/main" objectType="Drop" dropLines="3" dropStyle="combo" dx="16" fmlaLink="Berechnung!$C$80" fmlaRange="$T$1:$T$2" noThreeD="1" sel="1" val="0"/>
</file>

<file path=xl/ctrlProps/ctrlProp181.xml><?xml version="1.0" encoding="utf-8"?>
<formControlPr xmlns="http://schemas.microsoft.com/office/spreadsheetml/2009/9/main" objectType="Drop" dropLines="3" dropStyle="combo" dx="16" fmlaLink="Berechnung!M21" fmlaRange="$U$1:$U$3" noThreeD="1" sel="1" val="0"/>
</file>

<file path=xl/ctrlProps/ctrlProp182.xml><?xml version="1.0" encoding="utf-8"?>
<formControlPr xmlns="http://schemas.microsoft.com/office/spreadsheetml/2009/9/main" objectType="Drop" dropLines="3" dropStyle="combo" dx="16" fmlaLink="Berechnung!$M$22" fmlaRange="$U$1:$U$3" noThreeD="1" sel="1" val="0"/>
</file>

<file path=xl/ctrlProps/ctrlProp183.xml><?xml version="1.0" encoding="utf-8"?>
<formControlPr xmlns="http://schemas.microsoft.com/office/spreadsheetml/2009/9/main" objectType="Drop" dropLines="3" dropStyle="combo" dx="16" fmlaLink="Berechnung!$M$23" fmlaRange="$U$1:$U$3" noThreeD="1" sel="1" val="0"/>
</file>

<file path=xl/ctrlProps/ctrlProp184.xml><?xml version="1.0" encoding="utf-8"?>
<formControlPr xmlns="http://schemas.microsoft.com/office/spreadsheetml/2009/9/main" objectType="Drop" dropLines="3" dropStyle="combo" dx="16" fmlaLink="Berechnung!$M$24" fmlaRange="$U$1:$U$3" noThreeD="1" sel="1" val="0"/>
</file>

<file path=xl/ctrlProps/ctrlProp185.xml><?xml version="1.0" encoding="utf-8"?>
<formControlPr xmlns="http://schemas.microsoft.com/office/spreadsheetml/2009/9/main" objectType="Drop" dropLines="3" dropStyle="combo" dx="16" fmlaLink="Berechnung!$M$25" fmlaRange="$U$1:$U$3" noThreeD="1" sel="1" val="0"/>
</file>

<file path=xl/ctrlProps/ctrlProp186.xml><?xml version="1.0" encoding="utf-8"?>
<formControlPr xmlns="http://schemas.microsoft.com/office/spreadsheetml/2009/9/main" objectType="Drop" dropLines="3" dropStyle="combo" dx="16" fmlaLink="Berechnung!$M$26" fmlaRange="$U$1:$U$3" noThreeD="1" sel="1" val="0"/>
</file>

<file path=xl/ctrlProps/ctrlProp187.xml><?xml version="1.0" encoding="utf-8"?>
<formControlPr xmlns="http://schemas.microsoft.com/office/spreadsheetml/2009/9/main" objectType="Drop" dropLines="3" dropStyle="combo" dx="16" fmlaLink="Berechnung!$M$27" fmlaRange="$U$1:$U$3" noThreeD="1" sel="1" val="0"/>
</file>

<file path=xl/ctrlProps/ctrlProp188.xml><?xml version="1.0" encoding="utf-8"?>
<formControlPr xmlns="http://schemas.microsoft.com/office/spreadsheetml/2009/9/main" objectType="Drop" dropLines="3" dropStyle="combo" dx="16" fmlaLink="Berechnung!$M$28" fmlaRange="$U$1:$U$3" noThreeD="1" sel="1" val="0"/>
</file>

<file path=xl/ctrlProps/ctrlProp189.xml><?xml version="1.0" encoding="utf-8"?>
<formControlPr xmlns="http://schemas.microsoft.com/office/spreadsheetml/2009/9/main" objectType="Drop" dropLines="3" dropStyle="combo" dx="16" fmlaLink="Berechnung!$M$29" fmlaRange="$U$1:$U$3" noThreeD="1" sel="1" val="0"/>
</file>

<file path=xl/ctrlProps/ctrlProp19.xml><?xml version="1.0" encoding="utf-8"?>
<formControlPr xmlns="http://schemas.microsoft.com/office/spreadsheetml/2009/9/main" objectType="Drop" dropLines="7" dropStyle="combo" dx="16" fmlaLink="Berechnung!$B$39" fmlaRange="$R$1:$R$16" noThreeD="1" sel="1" val="0"/>
</file>

<file path=xl/ctrlProps/ctrlProp190.xml><?xml version="1.0" encoding="utf-8"?>
<formControlPr xmlns="http://schemas.microsoft.com/office/spreadsheetml/2009/9/main" objectType="Drop" dropLines="3" dropStyle="combo" dx="16" fmlaLink="Berechnung!$M$30" fmlaRange="$U$1:$U$3" noThreeD="1" sel="1" val="0"/>
</file>

<file path=xl/ctrlProps/ctrlProp191.xml><?xml version="1.0" encoding="utf-8"?>
<formControlPr xmlns="http://schemas.microsoft.com/office/spreadsheetml/2009/9/main" objectType="Drop" dropLines="3" dropStyle="combo" dx="16" fmlaLink="Berechnung!$M$31" fmlaRange="$U$1:$U$3" noThreeD="1" sel="1" val="0"/>
</file>

<file path=xl/ctrlProps/ctrlProp192.xml><?xml version="1.0" encoding="utf-8"?>
<formControlPr xmlns="http://schemas.microsoft.com/office/spreadsheetml/2009/9/main" objectType="Drop" dropLines="3" dropStyle="combo" dx="16" fmlaLink="Berechnung!$M$32" fmlaRange="$U$1:$U$3" noThreeD="1" sel="1" val="0"/>
</file>

<file path=xl/ctrlProps/ctrlProp193.xml><?xml version="1.0" encoding="utf-8"?>
<formControlPr xmlns="http://schemas.microsoft.com/office/spreadsheetml/2009/9/main" objectType="Drop" dropLines="3" dropStyle="combo" dx="16" fmlaLink="Berechnung!$M$33" fmlaRange="$U$1:$U$3" noThreeD="1" sel="1" val="0"/>
</file>

<file path=xl/ctrlProps/ctrlProp194.xml><?xml version="1.0" encoding="utf-8"?>
<formControlPr xmlns="http://schemas.microsoft.com/office/spreadsheetml/2009/9/main" objectType="Drop" dropLines="3" dropStyle="combo" dx="16" fmlaLink="Berechnung!$M$34" fmlaRange="$U$1:$U$3" noThreeD="1" sel="1" val="0"/>
</file>

<file path=xl/ctrlProps/ctrlProp195.xml><?xml version="1.0" encoding="utf-8"?>
<formControlPr xmlns="http://schemas.microsoft.com/office/spreadsheetml/2009/9/main" objectType="Drop" dropLines="3" dropStyle="combo" dx="16" fmlaLink="Berechnung!$M$35" fmlaRange="$U$1:$U$3" noThreeD="1" sel="1" val="0"/>
</file>

<file path=xl/ctrlProps/ctrlProp196.xml><?xml version="1.0" encoding="utf-8"?>
<formControlPr xmlns="http://schemas.microsoft.com/office/spreadsheetml/2009/9/main" objectType="Drop" dropLines="3" dropStyle="combo" dx="16" fmlaLink="Berechnung!$M$36" fmlaRange="$U$1:$U$3" noThreeD="1" sel="1" val="0"/>
</file>

<file path=xl/ctrlProps/ctrlProp197.xml><?xml version="1.0" encoding="utf-8"?>
<formControlPr xmlns="http://schemas.microsoft.com/office/spreadsheetml/2009/9/main" objectType="Drop" dropLines="3" dropStyle="combo" dx="16" fmlaLink="Berechnung!$M$37" fmlaRange="$U$1:$U$3" noThreeD="1" sel="1" val="0"/>
</file>

<file path=xl/ctrlProps/ctrlProp198.xml><?xml version="1.0" encoding="utf-8"?>
<formControlPr xmlns="http://schemas.microsoft.com/office/spreadsheetml/2009/9/main" objectType="Drop" dropLines="3" dropStyle="combo" dx="16" fmlaLink="Berechnung!$M$38" fmlaRange="$U$1:$U$3" noThreeD="1" sel="1" val="0"/>
</file>

<file path=xl/ctrlProps/ctrlProp199.xml><?xml version="1.0" encoding="utf-8"?>
<formControlPr xmlns="http://schemas.microsoft.com/office/spreadsheetml/2009/9/main" objectType="Drop" dropLines="3" dropStyle="combo" dx="16" fmlaLink="Berechnung!$M$39" fmlaRange="$U$1:$U$3" noThreeD="1" sel="1" val="0"/>
</file>

<file path=xl/ctrlProps/ctrlProp2.xml><?xml version="1.0" encoding="utf-8"?>
<formControlPr xmlns="http://schemas.microsoft.com/office/spreadsheetml/2009/9/main" objectType="Drop" dropLines="7" dropStyle="combo" dx="16" fmlaLink="Berechnung!$B$22" fmlaRange="$R$1:$R$16" noThreeD="1" sel="1" val="0"/>
</file>

<file path=xl/ctrlProps/ctrlProp20.xml><?xml version="1.0" encoding="utf-8"?>
<formControlPr xmlns="http://schemas.microsoft.com/office/spreadsheetml/2009/9/main" objectType="Drop" dropLines="7" dropStyle="combo" dx="16" fmlaLink="Berechnung!$B$40" fmlaRange="$R$1:$R$16" noThreeD="1" sel="1" val="0"/>
</file>

<file path=xl/ctrlProps/ctrlProp200.xml><?xml version="1.0" encoding="utf-8"?>
<formControlPr xmlns="http://schemas.microsoft.com/office/spreadsheetml/2009/9/main" objectType="Drop" dropLines="3" dropStyle="combo" dx="16" fmlaLink="Berechnung!$M$40" fmlaRange="$U$1:$U$3" noThreeD="1" sel="1" val="0"/>
</file>

<file path=xl/ctrlProps/ctrlProp201.xml><?xml version="1.0" encoding="utf-8"?>
<formControlPr xmlns="http://schemas.microsoft.com/office/spreadsheetml/2009/9/main" objectType="Drop" dropLines="3" dropStyle="combo" dx="16" fmlaLink="Berechnung!$M$41" fmlaRange="$U$1:$U$3" noThreeD="1" sel="1" val="0"/>
</file>

<file path=xl/ctrlProps/ctrlProp202.xml><?xml version="1.0" encoding="utf-8"?>
<formControlPr xmlns="http://schemas.microsoft.com/office/spreadsheetml/2009/9/main" objectType="Drop" dropLines="3" dropStyle="combo" dx="16" fmlaLink="Berechnung!$M$42" fmlaRange="$U$1:$U$3" noThreeD="1" sel="1" val="0"/>
</file>

<file path=xl/ctrlProps/ctrlProp203.xml><?xml version="1.0" encoding="utf-8"?>
<formControlPr xmlns="http://schemas.microsoft.com/office/spreadsheetml/2009/9/main" objectType="Drop" dropLines="3" dropStyle="combo" dx="16" fmlaLink="Berechnung!$M$43" fmlaRange="$U$1:$U$3" noThreeD="1" sel="1" val="0"/>
</file>

<file path=xl/ctrlProps/ctrlProp204.xml><?xml version="1.0" encoding="utf-8"?>
<formControlPr xmlns="http://schemas.microsoft.com/office/spreadsheetml/2009/9/main" objectType="Drop" dropLines="3" dropStyle="combo" dx="16" fmlaLink="Berechnung!$M$44" fmlaRange="$U$1:$U$3" noThreeD="1" sel="1" val="0"/>
</file>

<file path=xl/ctrlProps/ctrlProp205.xml><?xml version="1.0" encoding="utf-8"?>
<formControlPr xmlns="http://schemas.microsoft.com/office/spreadsheetml/2009/9/main" objectType="Drop" dropLines="3" dropStyle="combo" dx="16" fmlaLink="Berechnung!$M$45" fmlaRange="$U$1:$U$3" noThreeD="1" sel="1" val="0"/>
</file>

<file path=xl/ctrlProps/ctrlProp206.xml><?xml version="1.0" encoding="utf-8"?>
<formControlPr xmlns="http://schemas.microsoft.com/office/spreadsheetml/2009/9/main" objectType="Drop" dropLines="3" dropStyle="combo" dx="16" fmlaLink="Berechnung!$M$46" fmlaRange="$U$1:$U$3" noThreeD="1" sel="1" val="0"/>
</file>

<file path=xl/ctrlProps/ctrlProp207.xml><?xml version="1.0" encoding="utf-8"?>
<formControlPr xmlns="http://schemas.microsoft.com/office/spreadsheetml/2009/9/main" objectType="Drop" dropLines="3" dropStyle="combo" dx="16" fmlaLink="Berechnung!$M$47" fmlaRange="$U$1:$U$3" noThreeD="1" sel="1" val="0"/>
</file>

<file path=xl/ctrlProps/ctrlProp208.xml><?xml version="1.0" encoding="utf-8"?>
<formControlPr xmlns="http://schemas.microsoft.com/office/spreadsheetml/2009/9/main" objectType="Drop" dropLines="3" dropStyle="combo" dx="16" fmlaLink="Berechnung!$M$48" fmlaRange="$U$1:$U$3" noThreeD="1" sel="1" val="0"/>
</file>

<file path=xl/ctrlProps/ctrlProp209.xml><?xml version="1.0" encoding="utf-8"?>
<formControlPr xmlns="http://schemas.microsoft.com/office/spreadsheetml/2009/9/main" objectType="Drop" dropLines="3" dropStyle="combo" dx="16" fmlaLink="Berechnung!$M$49" fmlaRange="$U$1:$U$3" noThreeD="1" sel="1" val="0"/>
</file>

<file path=xl/ctrlProps/ctrlProp21.xml><?xml version="1.0" encoding="utf-8"?>
<formControlPr xmlns="http://schemas.microsoft.com/office/spreadsheetml/2009/9/main" objectType="Drop" dropLines="7" dropStyle="combo" dx="16" fmlaLink="Berechnung!$B$41" fmlaRange="$R$1:$R$16" noThreeD="1" sel="1" val="0"/>
</file>

<file path=xl/ctrlProps/ctrlProp210.xml><?xml version="1.0" encoding="utf-8"?>
<formControlPr xmlns="http://schemas.microsoft.com/office/spreadsheetml/2009/9/main" objectType="Drop" dropLines="3" dropStyle="combo" dx="16" fmlaLink="Berechnung!$M$50" fmlaRange="$U$1:$U$3" noThreeD="1" sel="1" val="0"/>
</file>

<file path=xl/ctrlProps/ctrlProp211.xml><?xml version="1.0" encoding="utf-8"?>
<formControlPr xmlns="http://schemas.microsoft.com/office/spreadsheetml/2009/9/main" objectType="Drop" dropLines="3" dropStyle="combo" dx="16" fmlaLink="Berechnung!$M$51" fmlaRange="$U$1:$U$3" noThreeD="1" sel="1" val="0"/>
</file>

<file path=xl/ctrlProps/ctrlProp212.xml><?xml version="1.0" encoding="utf-8"?>
<formControlPr xmlns="http://schemas.microsoft.com/office/spreadsheetml/2009/9/main" objectType="Drop" dropLines="3" dropStyle="combo" dx="16" fmlaLink="Berechnung!$M$52" fmlaRange="$U$1:$U$3" noThreeD="1" sel="1" val="0"/>
</file>

<file path=xl/ctrlProps/ctrlProp213.xml><?xml version="1.0" encoding="utf-8"?>
<formControlPr xmlns="http://schemas.microsoft.com/office/spreadsheetml/2009/9/main" objectType="Drop" dropLines="3" dropStyle="combo" dx="16" fmlaLink="Berechnung!$M$53" fmlaRange="$U$1:$U$3" noThreeD="1" sel="1" val="0"/>
</file>

<file path=xl/ctrlProps/ctrlProp214.xml><?xml version="1.0" encoding="utf-8"?>
<formControlPr xmlns="http://schemas.microsoft.com/office/spreadsheetml/2009/9/main" objectType="Drop" dropLines="3" dropStyle="combo" dx="16" fmlaLink="Berechnung!$M$54" fmlaRange="$U$1:$U$3" noThreeD="1" sel="1" val="0"/>
</file>

<file path=xl/ctrlProps/ctrlProp215.xml><?xml version="1.0" encoding="utf-8"?>
<formControlPr xmlns="http://schemas.microsoft.com/office/spreadsheetml/2009/9/main" objectType="Drop" dropLines="3" dropStyle="combo" dx="16" fmlaLink="Berechnung!$M$55" fmlaRange="$U$1:$U$3" noThreeD="1" sel="1" val="0"/>
</file>

<file path=xl/ctrlProps/ctrlProp216.xml><?xml version="1.0" encoding="utf-8"?>
<formControlPr xmlns="http://schemas.microsoft.com/office/spreadsheetml/2009/9/main" objectType="Drop" dropLines="3" dropStyle="combo" dx="16" fmlaLink="Berechnung!$M$56" fmlaRange="$U$1:$U$3" noThreeD="1" sel="1" val="0"/>
</file>

<file path=xl/ctrlProps/ctrlProp217.xml><?xml version="1.0" encoding="utf-8"?>
<formControlPr xmlns="http://schemas.microsoft.com/office/spreadsheetml/2009/9/main" objectType="Drop" dropLines="3" dropStyle="combo" dx="16" fmlaLink="Berechnung!$M$57" fmlaRange="$U$1:$U$3" noThreeD="1" sel="1" val="0"/>
</file>

<file path=xl/ctrlProps/ctrlProp218.xml><?xml version="1.0" encoding="utf-8"?>
<formControlPr xmlns="http://schemas.microsoft.com/office/spreadsheetml/2009/9/main" objectType="Drop" dropLines="3" dropStyle="combo" dx="16" fmlaLink="Berechnung!$M$58" fmlaRange="$U$1:$U$3" noThreeD="1" sel="1" val="0"/>
</file>

<file path=xl/ctrlProps/ctrlProp219.xml><?xml version="1.0" encoding="utf-8"?>
<formControlPr xmlns="http://schemas.microsoft.com/office/spreadsheetml/2009/9/main" objectType="Drop" dropLines="3" dropStyle="combo" dx="16" fmlaLink="Berechnung!$M$59" fmlaRange="$U$1:$U$3" noThreeD="1" sel="1" val="0"/>
</file>

<file path=xl/ctrlProps/ctrlProp22.xml><?xml version="1.0" encoding="utf-8"?>
<formControlPr xmlns="http://schemas.microsoft.com/office/spreadsheetml/2009/9/main" objectType="Drop" dropLines="7" dropStyle="combo" dx="16" fmlaLink="Berechnung!$B$42" fmlaRange="$R$1:$R$16" noThreeD="1" sel="1" val="0"/>
</file>

<file path=xl/ctrlProps/ctrlProp220.xml><?xml version="1.0" encoding="utf-8"?>
<formControlPr xmlns="http://schemas.microsoft.com/office/spreadsheetml/2009/9/main" objectType="Drop" dropLines="3" dropStyle="combo" dx="16" fmlaLink="Berechnung!$M$60" fmlaRange="$U$1:$U$3" noThreeD="1" sel="1" val="0"/>
</file>

<file path=xl/ctrlProps/ctrlProp221.xml><?xml version="1.0" encoding="utf-8"?>
<formControlPr xmlns="http://schemas.microsoft.com/office/spreadsheetml/2009/9/main" objectType="Drop" dropLines="3" dropStyle="combo" dx="16" fmlaLink="Berechnung!$M$61" fmlaRange="$U$1:$U$3" noThreeD="1" sel="1" val="0"/>
</file>

<file path=xl/ctrlProps/ctrlProp222.xml><?xml version="1.0" encoding="utf-8"?>
<formControlPr xmlns="http://schemas.microsoft.com/office/spreadsheetml/2009/9/main" objectType="Drop" dropLines="3" dropStyle="combo" dx="16" fmlaLink="Berechnung!$M$62" fmlaRange="$U$1:$U$3" noThreeD="1" sel="1" val="0"/>
</file>

<file path=xl/ctrlProps/ctrlProp223.xml><?xml version="1.0" encoding="utf-8"?>
<formControlPr xmlns="http://schemas.microsoft.com/office/spreadsheetml/2009/9/main" objectType="Drop" dropLines="3" dropStyle="combo" dx="16" fmlaLink="Berechnung!$M$63" fmlaRange="$U$1:$U$3" noThreeD="1" sel="1" val="0"/>
</file>

<file path=xl/ctrlProps/ctrlProp224.xml><?xml version="1.0" encoding="utf-8"?>
<formControlPr xmlns="http://schemas.microsoft.com/office/spreadsheetml/2009/9/main" objectType="Drop" dropLines="3" dropStyle="combo" dx="16" fmlaLink="Berechnung!$M$64" fmlaRange="$U$1:$U$3" noThreeD="1" sel="1" val="0"/>
</file>

<file path=xl/ctrlProps/ctrlProp225.xml><?xml version="1.0" encoding="utf-8"?>
<formControlPr xmlns="http://schemas.microsoft.com/office/spreadsheetml/2009/9/main" objectType="Drop" dropLines="3" dropStyle="combo" dx="16" fmlaLink="Berechnung!$M$65" fmlaRange="$U$1:$U$3" noThreeD="1" sel="1" val="0"/>
</file>

<file path=xl/ctrlProps/ctrlProp226.xml><?xml version="1.0" encoding="utf-8"?>
<formControlPr xmlns="http://schemas.microsoft.com/office/spreadsheetml/2009/9/main" objectType="Drop" dropLines="3" dropStyle="combo" dx="16" fmlaLink="Berechnung!$M$66" fmlaRange="$U$1:$U$3" noThreeD="1" sel="1" val="0"/>
</file>

<file path=xl/ctrlProps/ctrlProp227.xml><?xml version="1.0" encoding="utf-8"?>
<formControlPr xmlns="http://schemas.microsoft.com/office/spreadsheetml/2009/9/main" objectType="Drop" dropLines="3" dropStyle="combo" dx="16" fmlaLink="Berechnung!$M$67" fmlaRange="$U$1:$U$3" noThreeD="1" sel="1" val="0"/>
</file>

<file path=xl/ctrlProps/ctrlProp228.xml><?xml version="1.0" encoding="utf-8"?>
<formControlPr xmlns="http://schemas.microsoft.com/office/spreadsheetml/2009/9/main" objectType="Drop" dropLines="3" dropStyle="combo" dx="16" fmlaLink="Berechnung!$M$68" fmlaRange="$U$1:$U$3" noThreeD="1" sel="1" val="0"/>
</file>

<file path=xl/ctrlProps/ctrlProp229.xml><?xml version="1.0" encoding="utf-8"?>
<formControlPr xmlns="http://schemas.microsoft.com/office/spreadsheetml/2009/9/main" objectType="Drop" dropLines="3" dropStyle="combo" dx="16" fmlaLink="Berechnung!$M$69" fmlaRange="$U$1:$U$3" noThreeD="1" sel="1" val="0"/>
</file>

<file path=xl/ctrlProps/ctrlProp23.xml><?xml version="1.0" encoding="utf-8"?>
<formControlPr xmlns="http://schemas.microsoft.com/office/spreadsheetml/2009/9/main" objectType="Drop" dropLines="7" dropStyle="combo" dx="16" fmlaLink="Berechnung!$B$43" fmlaRange="$R$1:$R$16" noThreeD="1" sel="1" val="0"/>
</file>

<file path=xl/ctrlProps/ctrlProp230.xml><?xml version="1.0" encoding="utf-8"?>
<formControlPr xmlns="http://schemas.microsoft.com/office/spreadsheetml/2009/9/main" objectType="Drop" dropLines="3" dropStyle="combo" dx="16" fmlaLink="Berechnung!$M$70" fmlaRange="$U$1:$U$3" noThreeD="1" sel="1" val="0"/>
</file>

<file path=xl/ctrlProps/ctrlProp231.xml><?xml version="1.0" encoding="utf-8"?>
<formControlPr xmlns="http://schemas.microsoft.com/office/spreadsheetml/2009/9/main" objectType="Drop" dropLines="3" dropStyle="combo" dx="16" fmlaLink="Berechnung!$M$71" fmlaRange="$U$1:$U$3" noThreeD="1" sel="1" val="0"/>
</file>

<file path=xl/ctrlProps/ctrlProp232.xml><?xml version="1.0" encoding="utf-8"?>
<formControlPr xmlns="http://schemas.microsoft.com/office/spreadsheetml/2009/9/main" objectType="Drop" dropLines="3" dropStyle="combo" dx="16" fmlaLink="Berechnung!$M$72" fmlaRange="$U$1:$U$3" noThreeD="1" sel="1" val="0"/>
</file>

<file path=xl/ctrlProps/ctrlProp233.xml><?xml version="1.0" encoding="utf-8"?>
<formControlPr xmlns="http://schemas.microsoft.com/office/spreadsheetml/2009/9/main" objectType="Drop" dropLines="3" dropStyle="combo" dx="16" fmlaLink="Berechnung!$M$73" fmlaRange="$U$1:$U$3" noThreeD="1" sel="1" val="0"/>
</file>

<file path=xl/ctrlProps/ctrlProp234.xml><?xml version="1.0" encoding="utf-8"?>
<formControlPr xmlns="http://schemas.microsoft.com/office/spreadsheetml/2009/9/main" objectType="Drop" dropLines="3" dropStyle="combo" dx="16" fmlaLink="Berechnung!$M$74" fmlaRange="$U$1:$U$3" noThreeD="1" sel="1" val="0"/>
</file>

<file path=xl/ctrlProps/ctrlProp235.xml><?xml version="1.0" encoding="utf-8"?>
<formControlPr xmlns="http://schemas.microsoft.com/office/spreadsheetml/2009/9/main" objectType="Drop" dropLines="3" dropStyle="combo" dx="16" fmlaLink="Berechnung!$M$75" fmlaRange="$U$1:$U$3" noThreeD="1" sel="1" val="0"/>
</file>

<file path=xl/ctrlProps/ctrlProp236.xml><?xml version="1.0" encoding="utf-8"?>
<formControlPr xmlns="http://schemas.microsoft.com/office/spreadsheetml/2009/9/main" objectType="Drop" dropLines="3" dropStyle="combo" dx="16" fmlaLink="Berechnung!$M$76" fmlaRange="$U$1:$U$3" noThreeD="1" sel="1" val="0"/>
</file>

<file path=xl/ctrlProps/ctrlProp237.xml><?xml version="1.0" encoding="utf-8"?>
<formControlPr xmlns="http://schemas.microsoft.com/office/spreadsheetml/2009/9/main" objectType="Drop" dropLines="3" dropStyle="combo" dx="16" fmlaLink="Berechnung!$M$77" fmlaRange="$U$1:$U$3" noThreeD="1" sel="1" val="0"/>
</file>

<file path=xl/ctrlProps/ctrlProp238.xml><?xml version="1.0" encoding="utf-8"?>
<formControlPr xmlns="http://schemas.microsoft.com/office/spreadsheetml/2009/9/main" objectType="Drop" dropLines="3" dropStyle="combo" dx="16" fmlaLink="Berechnung!$M$78" fmlaRange="$U$1:$U$3" noThreeD="1" sel="1" val="0"/>
</file>

<file path=xl/ctrlProps/ctrlProp239.xml><?xml version="1.0" encoding="utf-8"?>
<formControlPr xmlns="http://schemas.microsoft.com/office/spreadsheetml/2009/9/main" objectType="Drop" dropLines="3" dropStyle="combo" dx="16" fmlaLink="Berechnung!$M$79" fmlaRange="$U$1:$U$3" noThreeD="1" sel="1" val="0"/>
</file>

<file path=xl/ctrlProps/ctrlProp24.xml><?xml version="1.0" encoding="utf-8"?>
<formControlPr xmlns="http://schemas.microsoft.com/office/spreadsheetml/2009/9/main" objectType="Drop" dropLines="7" dropStyle="combo" dx="16" fmlaLink="Berechnung!$B$44" fmlaRange="$R$1:$R$16" noThreeD="1" sel="1" val="0"/>
</file>

<file path=xl/ctrlProps/ctrlProp240.xml><?xml version="1.0" encoding="utf-8"?>
<formControlPr xmlns="http://schemas.microsoft.com/office/spreadsheetml/2009/9/main" objectType="Drop" dropLines="3" dropStyle="combo" dx="16" fmlaLink="Berechnung!$M$80" fmlaRange="$U$1:$U$3" noThreeD="1" sel="1" val="0"/>
</file>

<file path=xl/ctrlProps/ctrlProp241.xml><?xml version="1.0" encoding="utf-8"?>
<formControlPr xmlns="http://schemas.microsoft.com/office/spreadsheetml/2009/9/main" objectType="Drop" dropLines="2" dropStyle="combo" dx="16" fmlaLink="Berechnung!$G$112" fmlaRange="Berechnung!$A$112:$A$113" noThreeD="1" sel="1" val="0"/>
</file>

<file path=xl/ctrlProps/ctrlProp242.xml><?xml version="1.0" encoding="utf-8"?>
<formControlPr xmlns="http://schemas.microsoft.com/office/spreadsheetml/2009/9/main" objectType="Drop" dropLines="2" dropStyle="combo" dx="16" fmlaLink="Berechnung!$G$115" fmlaRange="Berechnung!$A$115:$A$116" noThreeD="1" sel="1" val="0"/>
</file>

<file path=xl/ctrlProps/ctrlProp243.xml><?xml version="1.0" encoding="utf-8"?>
<formControlPr xmlns="http://schemas.microsoft.com/office/spreadsheetml/2009/9/main" objectType="Drop" dropLines="7" dropStyle="combo" dx="16" fmlaLink="Berechnung!$B$52" fmlaRange="$R$1:$R$16" noThreeD="1" sel="1" val="0"/>
</file>

<file path=xl/ctrlProps/ctrlProp244.xml><?xml version="1.0" encoding="utf-8"?>
<formControlPr xmlns="http://schemas.microsoft.com/office/spreadsheetml/2009/9/main" objectType="Drop" dropLines="7" dropStyle="combo" dx="16" fmlaLink="Berechnung!$B$53" fmlaRange="$R$1:$R$16" noThreeD="1" sel="1" val="0"/>
</file>

<file path=xl/ctrlProps/ctrlProp245.xml><?xml version="1.0" encoding="utf-8"?>
<formControlPr xmlns="http://schemas.microsoft.com/office/spreadsheetml/2009/9/main" objectType="Drop" dropLines="7" dropStyle="combo" dx="16" fmlaLink="Berechnung!$B$54" fmlaRange="$R$1:$R$16" noThreeD="1" sel="1" val="0"/>
</file>

<file path=xl/ctrlProps/ctrlProp246.xml><?xml version="1.0" encoding="utf-8"?>
<formControlPr xmlns="http://schemas.microsoft.com/office/spreadsheetml/2009/9/main" objectType="Drop" dropLines="7" dropStyle="combo" dx="16" fmlaLink="Berechnung!$B$55" fmlaRange="$R$1:$R$16" noThreeD="1" sel="1" val="0"/>
</file>

<file path=xl/ctrlProps/ctrlProp247.xml><?xml version="1.0" encoding="utf-8"?>
<formControlPr xmlns="http://schemas.microsoft.com/office/spreadsheetml/2009/9/main" objectType="Drop" dropLines="7" dropStyle="combo" dx="16" fmlaLink="Berechnung!$B$56" fmlaRange="$R$1:$R$16" noThreeD="1" sel="1" val="0"/>
</file>

<file path=xl/ctrlProps/ctrlProp248.xml><?xml version="1.0" encoding="utf-8"?>
<formControlPr xmlns="http://schemas.microsoft.com/office/spreadsheetml/2009/9/main" objectType="Drop" dropLines="7" dropStyle="combo" dx="16" fmlaLink="Berechnung!$B$57" fmlaRange="$R$1:$R$16" noThreeD="1" sel="1" val="0"/>
</file>

<file path=xl/ctrlProps/ctrlProp249.xml><?xml version="1.0" encoding="utf-8"?>
<formControlPr xmlns="http://schemas.microsoft.com/office/spreadsheetml/2009/9/main" objectType="Drop" dropLines="7" dropStyle="combo" dx="16" fmlaLink="Berechnung!$B$58" fmlaRange="$R$1:$R$16" noThreeD="1" sel="1" val="0"/>
</file>

<file path=xl/ctrlProps/ctrlProp25.xml><?xml version="1.0" encoding="utf-8"?>
<formControlPr xmlns="http://schemas.microsoft.com/office/spreadsheetml/2009/9/main" objectType="Drop" dropLines="7" dropStyle="combo" dx="16" fmlaLink="Berechnung!$B$45" fmlaRange="$R$1:$R$16" noThreeD="1" sel="1" val="0"/>
</file>

<file path=xl/ctrlProps/ctrlProp250.xml><?xml version="1.0" encoding="utf-8"?>
<formControlPr xmlns="http://schemas.microsoft.com/office/spreadsheetml/2009/9/main" objectType="Drop" dropLines="7" dropStyle="combo" dx="16" fmlaLink="Berechnung!$B$59" fmlaRange="$R$1:$R$16" noThreeD="1" sel="1" val="0"/>
</file>

<file path=xl/ctrlProps/ctrlProp251.xml><?xml version="1.0" encoding="utf-8"?>
<formControlPr xmlns="http://schemas.microsoft.com/office/spreadsheetml/2009/9/main" objectType="Drop" dropLines="7" dropStyle="combo" dx="16" fmlaLink="Berechnung!$B$60" fmlaRange="$R$1:$R$16" noThreeD="1" sel="1" val="0"/>
</file>

<file path=xl/ctrlProps/ctrlProp252.xml><?xml version="1.0" encoding="utf-8"?>
<formControlPr xmlns="http://schemas.microsoft.com/office/spreadsheetml/2009/9/main" objectType="Drop" dropLines="7" dropStyle="combo" dx="16" fmlaLink="Berechnung!$B$61" fmlaRange="$R$1:$R$16" noThreeD="1" sel="1" val="0"/>
</file>

<file path=xl/ctrlProps/ctrlProp253.xml><?xml version="1.0" encoding="utf-8"?>
<formControlPr xmlns="http://schemas.microsoft.com/office/spreadsheetml/2009/9/main" objectType="Drop" dropLines="7" dropStyle="combo" dx="16" fmlaLink="Berechnung!$B$62" fmlaRange="$R$1:$R$16" noThreeD="1" sel="1" val="0"/>
</file>

<file path=xl/ctrlProps/ctrlProp254.xml><?xml version="1.0" encoding="utf-8"?>
<formControlPr xmlns="http://schemas.microsoft.com/office/spreadsheetml/2009/9/main" objectType="Drop" dropLines="7" dropStyle="combo" dx="16" fmlaLink="Berechnung!$B$63" fmlaRange="$R$1:$R$16" noThreeD="1" sel="1" val="0"/>
</file>

<file path=xl/ctrlProps/ctrlProp255.xml><?xml version="1.0" encoding="utf-8"?>
<formControlPr xmlns="http://schemas.microsoft.com/office/spreadsheetml/2009/9/main" objectType="Drop" dropLines="7" dropStyle="combo" dx="16" fmlaLink="Berechnung!$B$64" fmlaRange="$R$1:$R$16" noThreeD="1" sel="1" val="0"/>
</file>

<file path=xl/ctrlProps/ctrlProp256.xml><?xml version="1.0" encoding="utf-8"?>
<formControlPr xmlns="http://schemas.microsoft.com/office/spreadsheetml/2009/9/main" objectType="Drop" dropLines="7" dropStyle="combo" dx="16" fmlaLink="Berechnung!$B$65" fmlaRange="$R$1:$R$16" noThreeD="1" sel="1" val="0"/>
</file>

<file path=xl/ctrlProps/ctrlProp257.xml><?xml version="1.0" encoding="utf-8"?>
<formControlPr xmlns="http://schemas.microsoft.com/office/spreadsheetml/2009/9/main" objectType="Drop" dropLines="7" dropStyle="combo" dx="16" fmlaLink="Berechnung!$B$66" fmlaRange="$R$1:$R$16" noThreeD="1" sel="1" val="0"/>
</file>

<file path=xl/ctrlProps/ctrlProp258.xml><?xml version="1.0" encoding="utf-8"?>
<formControlPr xmlns="http://schemas.microsoft.com/office/spreadsheetml/2009/9/main" objectType="Drop" dropLines="7" dropStyle="combo" dx="16" fmlaLink="Berechnung!$B$67" fmlaRange="$R$1:$R$16" noThreeD="1" sel="1" val="0"/>
</file>

<file path=xl/ctrlProps/ctrlProp259.xml><?xml version="1.0" encoding="utf-8"?>
<formControlPr xmlns="http://schemas.microsoft.com/office/spreadsheetml/2009/9/main" objectType="Drop" dropLines="7" dropStyle="combo" dx="16" fmlaLink="Berechnung!$B$68" fmlaRange="$R$1:$R$16" noThreeD="1" sel="1" val="0"/>
</file>

<file path=xl/ctrlProps/ctrlProp26.xml><?xml version="1.0" encoding="utf-8"?>
<formControlPr xmlns="http://schemas.microsoft.com/office/spreadsheetml/2009/9/main" objectType="Drop" dropLines="7" dropStyle="combo" dx="16" fmlaLink="Berechnung!$B$46" fmlaRange="$R$1:$R$16" noThreeD="1" sel="1" val="0"/>
</file>

<file path=xl/ctrlProps/ctrlProp260.xml><?xml version="1.0" encoding="utf-8"?>
<formControlPr xmlns="http://schemas.microsoft.com/office/spreadsheetml/2009/9/main" objectType="Drop" dropLines="7" dropStyle="combo" dx="16" fmlaLink="Berechnung!$B$69" fmlaRange="$R$1:$R$16" noThreeD="1" sel="1" val="0"/>
</file>

<file path=xl/ctrlProps/ctrlProp261.xml><?xml version="1.0" encoding="utf-8"?>
<formControlPr xmlns="http://schemas.microsoft.com/office/spreadsheetml/2009/9/main" objectType="Drop" dropLines="7" dropStyle="combo" dx="16" fmlaLink="Berechnung!$B$70" fmlaRange="$R$1:$R$16" noThreeD="1" sel="1" val="0"/>
</file>

<file path=xl/ctrlProps/ctrlProp262.xml><?xml version="1.0" encoding="utf-8"?>
<formControlPr xmlns="http://schemas.microsoft.com/office/spreadsheetml/2009/9/main" objectType="Drop" dropLines="7" dropStyle="combo" dx="16" fmlaLink="Berechnung!$B$71" fmlaRange="$R$1:$R$16" noThreeD="1" sel="1" val="0"/>
</file>

<file path=xl/ctrlProps/ctrlProp263.xml><?xml version="1.0" encoding="utf-8"?>
<formControlPr xmlns="http://schemas.microsoft.com/office/spreadsheetml/2009/9/main" objectType="Drop" dropLines="7" dropStyle="combo" dx="16" fmlaLink="Berechnung!$B$72" fmlaRange="$R$1:$R$16" noThreeD="1" sel="1" val="0"/>
</file>

<file path=xl/ctrlProps/ctrlProp264.xml><?xml version="1.0" encoding="utf-8"?>
<formControlPr xmlns="http://schemas.microsoft.com/office/spreadsheetml/2009/9/main" objectType="Drop" dropLines="7" dropStyle="combo" dx="16" fmlaLink="Berechnung!$B$73" fmlaRange="$R$1:$R$16" noThreeD="1" sel="1" val="0"/>
</file>

<file path=xl/ctrlProps/ctrlProp265.xml><?xml version="1.0" encoding="utf-8"?>
<formControlPr xmlns="http://schemas.microsoft.com/office/spreadsheetml/2009/9/main" objectType="Drop" dropLines="7" dropStyle="combo" dx="16" fmlaLink="Berechnung!$B$74" fmlaRange="$R$1:$R$16" noThreeD="1" sel="1" val="0"/>
</file>

<file path=xl/ctrlProps/ctrlProp266.xml><?xml version="1.0" encoding="utf-8"?>
<formControlPr xmlns="http://schemas.microsoft.com/office/spreadsheetml/2009/9/main" objectType="Drop" dropLines="7" dropStyle="combo" dx="16" fmlaLink="Berechnung!$B$75" fmlaRange="$R$1:$R$16" noThreeD="1" sel="1" val="0"/>
</file>

<file path=xl/ctrlProps/ctrlProp267.xml><?xml version="1.0" encoding="utf-8"?>
<formControlPr xmlns="http://schemas.microsoft.com/office/spreadsheetml/2009/9/main" objectType="Drop" dropLines="7" dropStyle="combo" dx="16" fmlaLink="Berechnung!$B$76" fmlaRange="$R$1:$R$16" noThreeD="1" sel="1" val="0"/>
</file>

<file path=xl/ctrlProps/ctrlProp268.xml><?xml version="1.0" encoding="utf-8"?>
<formControlPr xmlns="http://schemas.microsoft.com/office/spreadsheetml/2009/9/main" objectType="Drop" dropLines="7" dropStyle="combo" dx="16" fmlaLink="Berechnung!$B$77" fmlaRange="$R$1:$R$16" noThreeD="1" sel="1" val="0"/>
</file>

<file path=xl/ctrlProps/ctrlProp269.xml><?xml version="1.0" encoding="utf-8"?>
<formControlPr xmlns="http://schemas.microsoft.com/office/spreadsheetml/2009/9/main" objectType="Drop" dropLines="7" dropStyle="combo" dx="16" fmlaLink="Berechnung!$B$78" fmlaRange="$R$1:$R$16" noThreeD="1" sel="1" val="0"/>
</file>

<file path=xl/ctrlProps/ctrlProp27.xml><?xml version="1.0" encoding="utf-8"?>
<formControlPr xmlns="http://schemas.microsoft.com/office/spreadsheetml/2009/9/main" objectType="Drop" dropLines="7" dropStyle="combo" dx="16" fmlaLink="Berechnung!$B$47" fmlaRange="$R$1:$R$16" noThreeD="1" sel="1" val="0"/>
</file>

<file path=xl/ctrlProps/ctrlProp270.xml><?xml version="1.0" encoding="utf-8"?>
<formControlPr xmlns="http://schemas.microsoft.com/office/spreadsheetml/2009/9/main" objectType="Drop" dropLines="7" dropStyle="combo" dx="16" fmlaLink="Berechnung!$B$79" fmlaRange="$R$1:$R$16" noThreeD="1" sel="1" val="0"/>
</file>

<file path=xl/ctrlProps/ctrlProp271.xml><?xml version="1.0" encoding="utf-8"?>
<formControlPr xmlns="http://schemas.microsoft.com/office/spreadsheetml/2009/9/main" objectType="Drop" dropLines="7" dropStyle="combo" dx="16" fmlaLink="Berechnung!$B$80" fmlaRange="$R$1:$R$16" noThreeD="1" sel="1" val="0"/>
</file>

<file path=xl/ctrlProps/ctrlProp272.xml><?xml version="1.0" encoding="utf-8"?>
<formControlPr xmlns="http://schemas.microsoft.com/office/spreadsheetml/2009/9/main" objectType="Drop" dropLines="6" dropStyle="combo" dx="16" fmlaLink="Berechnung!$K$52" fmlaRange="$S$1:$S$9" noThreeD="1" sel="1" val="0"/>
</file>

<file path=xl/ctrlProps/ctrlProp273.xml><?xml version="1.0" encoding="utf-8"?>
<formControlPr xmlns="http://schemas.microsoft.com/office/spreadsheetml/2009/9/main" objectType="Drop" dropLines="6" dropStyle="combo" dx="16" fmlaLink="Berechnung!$K$53" fmlaRange="$S$1:$S$9" noThreeD="1" sel="1" val="0"/>
</file>

<file path=xl/ctrlProps/ctrlProp274.xml><?xml version="1.0" encoding="utf-8"?>
<formControlPr xmlns="http://schemas.microsoft.com/office/spreadsheetml/2009/9/main" objectType="Drop" dropLines="6" dropStyle="combo" dx="16" fmlaLink="Berechnung!$K$54" fmlaRange="$S$1:$S$9" noThreeD="1" sel="1" val="0"/>
</file>

<file path=xl/ctrlProps/ctrlProp275.xml><?xml version="1.0" encoding="utf-8"?>
<formControlPr xmlns="http://schemas.microsoft.com/office/spreadsheetml/2009/9/main" objectType="Drop" dropLines="6" dropStyle="combo" dx="16" fmlaLink="Berechnung!$K$55" fmlaRange="$S$1:$S$9" noThreeD="1" sel="1" val="0"/>
</file>

<file path=xl/ctrlProps/ctrlProp276.xml><?xml version="1.0" encoding="utf-8"?>
<formControlPr xmlns="http://schemas.microsoft.com/office/spreadsheetml/2009/9/main" objectType="Drop" dropLines="6" dropStyle="combo" dx="16" fmlaLink="Berechnung!$K$56" fmlaRange="$S$1:$S$9" noThreeD="1" sel="1" val="0"/>
</file>

<file path=xl/ctrlProps/ctrlProp277.xml><?xml version="1.0" encoding="utf-8"?>
<formControlPr xmlns="http://schemas.microsoft.com/office/spreadsheetml/2009/9/main" objectType="Drop" dropLines="6" dropStyle="combo" dx="16" fmlaLink="Berechnung!$K$57" fmlaRange="$S$1:$S$9" noThreeD="1" sel="1" val="0"/>
</file>

<file path=xl/ctrlProps/ctrlProp278.xml><?xml version="1.0" encoding="utf-8"?>
<formControlPr xmlns="http://schemas.microsoft.com/office/spreadsheetml/2009/9/main" objectType="Drop" dropLines="6" dropStyle="combo" dx="16" fmlaLink="Berechnung!$K$58" fmlaRange="$S$1:$S$9" noThreeD="1" sel="1" val="0"/>
</file>

<file path=xl/ctrlProps/ctrlProp279.xml><?xml version="1.0" encoding="utf-8"?>
<formControlPr xmlns="http://schemas.microsoft.com/office/spreadsheetml/2009/9/main" objectType="Drop" dropLines="6" dropStyle="combo" dx="16" fmlaLink="Berechnung!$K$59" fmlaRange="$S$1:$S$9" noThreeD="1" sel="1" val="0"/>
</file>

<file path=xl/ctrlProps/ctrlProp28.xml><?xml version="1.0" encoding="utf-8"?>
<formControlPr xmlns="http://schemas.microsoft.com/office/spreadsheetml/2009/9/main" objectType="Drop" dropLines="7" dropStyle="combo" dx="16" fmlaLink="Berechnung!$B$48" fmlaRange="$R$1:$R$16" noThreeD="1" sel="1" val="0"/>
</file>

<file path=xl/ctrlProps/ctrlProp280.xml><?xml version="1.0" encoding="utf-8"?>
<formControlPr xmlns="http://schemas.microsoft.com/office/spreadsheetml/2009/9/main" objectType="Drop" dropLines="6" dropStyle="combo" dx="16" fmlaLink="Berechnung!$K$60" fmlaRange="$S$1:$S$9" noThreeD="1" sel="1" val="0"/>
</file>

<file path=xl/ctrlProps/ctrlProp281.xml><?xml version="1.0" encoding="utf-8"?>
<formControlPr xmlns="http://schemas.microsoft.com/office/spreadsheetml/2009/9/main" objectType="Drop" dropLines="6" dropStyle="combo" dx="16" fmlaLink="Berechnung!$K$61" fmlaRange="$S$1:$S$9" noThreeD="1" sel="1" val="0"/>
</file>

<file path=xl/ctrlProps/ctrlProp282.xml><?xml version="1.0" encoding="utf-8"?>
<formControlPr xmlns="http://schemas.microsoft.com/office/spreadsheetml/2009/9/main" objectType="Drop" dropLines="6" dropStyle="combo" dx="16" fmlaLink="Berechnung!$K$62" fmlaRange="$S$1:$S$9" noThreeD="1" sel="1" val="0"/>
</file>

<file path=xl/ctrlProps/ctrlProp283.xml><?xml version="1.0" encoding="utf-8"?>
<formControlPr xmlns="http://schemas.microsoft.com/office/spreadsheetml/2009/9/main" objectType="Drop" dropLines="6" dropStyle="combo" dx="16" fmlaLink="Berechnung!$K$63" fmlaRange="$S$1:$S$9" noThreeD="1" sel="1" val="0"/>
</file>

<file path=xl/ctrlProps/ctrlProp284.xml><?xml version="1.0" encoding="utf-8"?>
<formControlPr xmlns="http://schemas.microsoft.com/office/spreadsheetml/2009/9/main" objectType="Drop" dropLines="6" dropStyle="combo" dx="16" fmlaLink="Berechnung!$K$64" fmlaRange="$S$1:$S$9" noThreeD="1" sel="1" val="0"/>
</file>

<file path=xl/ctrlProps/ctrlProp285.xml><?xml version="1.0" encoding="utf-8"?>
<formControlPr xmlns="http://schemas.microsoft.com/office/spreadsheetml/2009/9/main" objectType="Drop" dropLines="6" dropStyle="combo" dx="16" fmlaLink="Berechnung!$K$65" fmlaRange="$S$1:$S$9" noThreeD="1" sel="1" val="0"/>
</file>

<file path=xl/ctrlProps/ctrlProp286.xml><?xml version="1.0" encoding="utf-8"?>
<formControlPr xmlns="http://schemas.microsoft.com/office/spreadsheetml/2009/9/main" objectType="Drop" dropLines="6" dropStyle="combo" dx="16" fmlaLink="Berechnung!$K$66" fmlaRange="$S$1:$S$9" noThreeD="1" sel="1" val="0"/>
</file>

<file path=xl/ctrlProps/ctrlProp287.xml><?xml version="1.0" encoding="utf-8"?>
<formControlPr xmlns="http://schemas.microsoft.com/office/spreadsheetml/2009/9/main" objectType="Drop" dropLines="6" dropStyle="combo" dx="16" fmlaLink="Berechnung!$K$67" fmlaRange="$S$1:$S$9" noThreeD="1" sel="1" val="0"/>
</file>

<file path=xl/ctrlProps/ctrlProp288.xml><?xml version="1.0" encoding="utf-8"?>
<formControlPr xmlns="http://schemas.microsoft.com/office/spreadsheetml/2009/9/main" objectType="Drop" dropLines="6" dropStyle="combo" dx="16" fmlaLink="Berechnung!$K$68" fmlaRange="$S$1:$S$9" noThreeD="1" sel="1" val="0"/>
</file>

<file path=xl/ctrlProps/ctrlProp289.xml><?xml version="1.0" encoding="utf-8"?>
<formControlPr xmlns="http://schemas.microsoft.com/office/spreadsheetml/2009/9/main" objectType="Drop" dropLines="6" dropStyle="combo" dx="16" fmlaLink="Berechnung!$K$69" fmlaRange="$S$1:$S$9" noThreeD="1" sel="1" val="0"/>
</file>

<file path=xl/ctrlProps/ctrlProp29.xml><?xml version="1.0" encoding="utf-8"?>
<formControlPr xmlns="http://schemas.microsoft.com/office/spreadsheetml/2009/9/main" objectType="Drop" dropLines="7" dropStyle="combo" dx="16" fmlaLink="Berechnung!$B$49" fmlaRange="$R$1:$R$16" noThreeD="1" sel="1" val="0"/>
</file>

<file path=xl/ctrlProps/ctrlProp290.xml><?xml version="1.0" encoding="utf-8"?>
<formControlPr xmlns="http://schemas.microsoft.com/office/spreadsheetml/2009/9/main" objectType="Drop" dropLines="6" dropStyle="combo" dx="16" fmlaLink="Berechnung!$K$70" fmlaRange="$S$1:$S$9" noThreeD="1" sel="1" val="0"/>
</file>

<file path=xl/ctrlProps/ctrlProp291.xml><?xml version="1.0" encoding="utf-8"?>
<formControlPr xmlns="http://schemas.microsoft.com/office/spreadsheetml/2009/9/main" objectType="Drop" dropLines="6" dropStyle="combo" dx="16" fmlaLink="Berechnung!$K$71" fmlaRange="$S$1:$S$9" noThreeD="1" sel="1" val="0"/>
</file>

<file path=xl/ctrlProps/ctrlProp292.xml><?xml version="1.0" encoding="utf-8"?>
<formControlPr xmlns="http://schemas.microsoft.com/office/spreadsheetml/2009/9/main" objectType="Drop" dropLines="6" dropStyle="combo" dx="16" fmlaLink="Berechnung!$K$72" fmlaRange="$S$1:$S$9" noThreeD="1" sel="1" val="0"/>
</file>

<file path=xl/ctrlProps/ctrlProp293.xml><?xml version="1.0" encoding="utf-8"?>
<formControlPr xmlns="http://schemas.microsoft.com/office/spreadsheetml/2009/9/main" objectType="Drop" dropLines="6" dropStyle="combo" dx="16" fmlaLink="Berechnung!$K$73" fmlaRange="$S$1:$S$9" noThreeD="1" sel="1" val="0"/>
</file>

<file path=xl/ctrlProps/ctrlProp294.xml><?xml version="1.0" encoding="utf-8"?>
<formControlPr xmlns="http://schemas.microsoft.com/office/spreadsheetml/2009/9/main" objectType="Drop" dropLines="6" dropStyle="combo" dx="16" fmlaLink="Berechnung!$K$74" fmlaRange="$S$1:$S$9" noThreeD="1" sel="1" val="0"/>
</file>

<file path=xl/ctrlProps/ctrlProp295.xml><?xml version="1.0" encoding="utf-8"?>
<formControlPr xmlns="http://schemas.microsoft.com/office/spreadsheetml/2009/9/main" objectType="Drop" dropLines="6" dropStyle="combo" dx="16" fmlaLink="Berechnung!$K$75" fmlaRange="$S$1:$S$9" noThreeD="1" sel="1" val="0"/>
</file>

<file path=xl/ctrlProps/ctrlProp296.xml><?xml version="1.0" encoding="utf-8"?>
<formControlPr xmlns="http://schemas.microsoft.com/office/spreadsheetml/2009/9/main" objectType="Drop" dropLines="6" dropStyle="combo" dx="16" fmlaLink="Berechnung!$K$76" fmlaRange="$S$1:$S$9" noThreeD="1" sel="1" val="0"/>
</file>

<file path=xl/ctrlProps/ctrlProp297.xml><?xml version="1.0" encoding="utf-8"?>
<formControlPr xmlns="http://schemas.microsoft.com/office/spreadsheetml/2009/9/main" objectType="Drop" dropLines="6" dropStyle="combo" dx="16" fmlaLink="Berechnung!$K$77" fmlaRange="$S$1:$S$9" noThreeD="1" sel="1" val="0"/>
</file>

<file path=xl/ctrlProps/ctrlProp298.xml><?xml version="1.0" encoding="utf-8"?>
<formControlPr xmlns="http://schemas.microsoft.com/office/spreadsheetml/2009/9/main" objectType="Drop" dropLines="6" dropStyle="combo" dx="16" fmlaLink="Berechnung!$K$78" fmlaRange="$S$1:$S$9" noThreeD="1" sel="1" val="0"/>
</file>

<file path=xl/ctrlProps/ctrlProp299.xml><?xml version="1.0" encoding="utf-8"?>
<formControlPr xmlns="http://schemas.microsoft.com/office/spreadsheetml/2009/9/main" objectType="Drop" dropLines="6" dropStyle="combo" dx="16" fmlaLink="Berechnung!$K$79" fmlaRange="$S$1:$S$9" noThreeD="1" sel="1" val="0"/>
</file>

<file path=xl/ctrlProps/ctrlProp3.xml><?xml version="1.0" encoding="utf-8"?>
<formControlPr xmlns="http://schemas.microsoft.com/office/spreadsheetml/2009/9/main" objectType="Drop" dropLines="7" dropStyle="combo" dx="16" fmlaLink="Berechnung!$B$23" fmlaRange="$R$1:$R$16" noThreeD="1" sel="1" val="0"/>
</file>

<file path=xl/ctrlProps/ctrlProp30.xml><?xml version="1.0" encoding="utf-8"?>
<formControlPr xmlns="http://schemas.microsoft.com/office/spreadsheetml/2009/9/main" objectType="Drop" dropLines="7" dropStyle="combo" dx="16" fmlaLink="Berechnung!$B$50" fmlaRange="$R$1:$R$16" noThreeD="1" sel="1" val="0"/>
</file>

<file path=xl/ctrlProps/ctrlProp300.xml><?xml version="1.0" encoding="utf-8"?>
<formControlPr xmlns="http://schemas.microsoft.com/office/spreadsheetml/2009/9/main" objectType="Drop" dropLines="6" dropStyle="combo" dx="16" fmlaLink="Berechnung!$K$80" fmlaRange="$S$1:$S$9" noThreeD="1" sel="1" val="0"/>
</file>

<file path=xl/ctrlProps/ctrlProp301.xml><?xml version="1.0" encoding="utf-8"?>
<formControlPr xmlns="http://schemas.microsoft.com/office/spreadsheetml/2009/9/main" objectType="Drop" dropLines="3" dropStyle="combo" dx="16" fmlaLink="Berechnung!$C$52" fmlaRange="$T$1:$T$2" noThreeD="1" sel="1" val="0"/>
</file>

<file path=xl/ctrlProps/ctrlProp302.xml><?xml version="1.0" encoding="utf-8"?>
<formControlPr xmlns="http://schemas.microsoft.com/office/spreadsheetml/2009/9/main" objectType="Drop" dropLines="3" dropStyle="combo" dx="16" fmlaLink="Berechnung!$C$53" fmlaRange="$T$1:$T$2" noThreeD="1" sel="1" val="0"/>
</file>

<file path=xl/ctrlProps/ctrlProp303.xml><?xml version="1.0" encoding="utf-8"?>
<formControlPr xmlns="http://schemas.microsoft.com/office/spreadsheetml/2009/9/main" objectType="Drop" dropLines="3" dropStyle="combo" dx="16" fmlaLink="Berechnung!$C$54" fmlaRange="$T$1:$T$2" noThreeD="1" sel="1" val="0"/>
</file>

<file path=xl/ctrlProps/ctrlProp304.xml><?xml version="1.0" encoding="utf-8"?>
<formControlPr xmlns="http://schemas.microsoft.com/office/spreadsheetml/2009/9/main" objectType="Drop" dropLines="3" dropStyle="combo" dx="16" fmlaLink="Berechnung!$C$55" fmlaRange="$T$1:$T$2" noThreeD="1" sel="1" val="0"/>
</file>

<file path=xl/ctrlProps/ctrlProp305.xml><?xml version="1.0" encoding="utf-8"?>
<formControlPr xmlns="http://schemas.microsoft.com/office/spreadsheetml/2009/9/main" objectType="Drop" dropLines="3" dropStyle="combo" dx="16" fmlaLink="Berechnung!$C$56" fmlaRange="$T$1:$T$2" noThreeD="1" sel="1" val="0"/>
</file>

<file path=xl/ctrlProps/ctrlProp306.xml><?xml version="1.0" encoding="utf-8"?>
<formControlPr xmlns="http://schemas.microsoft.com/office/spreadsheetml/2009/9/main" objectType="Drop" dropLines="3" dropStyle="combo" dx="16" fmlaLink="Berechnung!$C$57" fmlaRange="$T$1:$T$2" noThreeD="1" sel="1" val="0"/>
</file>

<file path=xl/ctrlProps/ctrlProp307.xml><?xml version="1.0" encoding="utf-8"?>
<formControlPr xmlns="http://schemas.microsoft.com/office/spreadsheetml/2009/9/main" objectType="Drop" dropLines="3" dropStyle="combo" dx="16" fmlaLink="Berechnung!$C$58" fmlaRange="$T$1:$T$2" noThreeD="1" sel="1" val="0"/>
</file>

<file path=xl/ctrlProps/ctrlProp308.xml><?xml version="1.0" encoding="utf-8"?>
<formControlPr xmlns="http://schemas.microsoft.com/office/spreadsheetml/2009/9/main" objectType="Drop" dropLines="3" dropStyle="combo" dx="16" fmlaLink="Berechnung!$C$59" fmlaRange="$T$1:$T$2" noThreeD="1" sel="1" val="0"/>
</file>

<file path=xl/ctrlProps/ctrlProp309.xml><?xml version="1.0" encoding="utf-8"?>
<formControlPr xmlns="http://schemas.microsoft.com/office/spreadsheetml/2009/9/main" objectType="Drop" dropLines="3" dropStyle="combo" dx="16" fmlaLink="Berechnung!$C$60" fmlaRange="$T$1:$T$2" noThreeD="1" sel="1" val="0"/>
</file>

<file path=xl/ctrlProps/ctrlProp31.xml><?xml version="1.0" encoding="utf-8"?>
<formControlPr xmlns="http://schemas.microsoft.com/office/spreadsheetml/2009/9/main" objectType="Drop" dropLines="7" dropStyle="combo" dx="16" fmlaLink="Berechnung!$B$51" fmlaRange="$R$1:$R$16" noThreeD="1" sel="1" val="0"/>
</file>

<file path=xl/ctrlProps/ctrlProp310.xml><?xml version="1.0" encoding="utf-8"?>
<formControlPr xmlns="http://schemas.microsoft.com/office/spreadsheetml/2009/9/main" objectType="Drop" dropLines="3" dropStyle="combo" dx="16" fmlaLink="Berechnung!$C$61" fmlaRange="$T$1:$T$2" noThreeD="1" sel="1" val="0"/>
</file>

<file path=xl/ctrlProps/ctrlProp311.xml><?xml version="1.0" encoding="utf-8"?>
<formControlPr xmlns="http://schemas.microsoft.com/office/spreadsheetml/2009/9/main" objectType="Drop" dropLines="3" dropStyle="combo" dx="16" fmlaLink="Berechnung!$C$62" fmlaRange="$T$1:$T$2" noThreeD="1" sel="1" val="0"/>
</file>

<file path=xl/ctrlProps/ctrlProp312.xml><?xml version="1.0" encoding="utf-8"?>
<formControlPr xmlns="http://schemas.microsoft.com/office/spreadsheetml/2009/9/main" objectType="Drop" dropLines="3" dropStyle="combo" dx="16" fmlaLink="Berechnung!$C$63" fmlaRange="$T$1:$T$2" noThreeD="1" sel="1" val="0"/>
</file>

<file path=xl/ctrlProps/ctrlProp313.xml><?xml version="1.0" encoding="utf-8"?>
<formControlPr xmlns="http://schemas.microsoft.com/office/spreadsheetml/2009/9/main" objectType="Drop" dropLines="3" dropStyle="combo" dx="16" fmlaLink="Berechnung!$C$64" fmlaRange="$T$1:$T$2" noThreeD="1" sel="1" val="0"/>
</file>

<file path=xl/ctrlProps/ctrlProp314.xml><?xml version="1.0" encoding="utf-8"?>
<formControlPr xmlns="http://schemas.microsoft.com/office/spreadsheetml/2009/9/main" objectType="Drop" dropLines="3" dropStyle="combo" dx="16" fmlaLink="Berechnung!$C$65" fmlaRange="$T$1:$T$2" noThreeD="1" sel="1" val="0"/>
</file>

<file path=xl/ctrlProps/ctrlProp315.xml><?xml version="1.0" encoding="utf-8"?>
<formControlPr xmlns="http://schemas.microsoft.com/office/spreadsheetml/2009/9/main" objectType="Drop" dropLines="3" dropStyle="combo" dx="16" fmlaLink="Berechnung!$C$66" fmlaRange="$T$1:$T$2" noThreeD="1" sel="1" val="0"/>
</file>

<file path=xl/ctrlProps/ctrlProp316.xml><?xml version="1.0" encoding="utf-8"?>
<formControlPr xmlns="http://schemas.microsoft.com/office/spreadsheetml/2009/9/main" objectType="Drop" dropLines="3" dropStyle="combo" dx="16" fmlaLink="Berechnung!$C$67" fmlaRange="$T$1:$T$2" noThreeD="1" sel="1" val="0"/>
</file>

<file path=xl/ctrlProps/ctrlProp317.xml><?xml version="1.0" encoding="utf-8"?>
<formControlPr xmlns="http://schemas.microsoft.com/office/spreadsheetml/2009/9/main" objectType="Drop" dropLines="3" dropStyle="combo" dx="16" fmlaLink="Berechnung!$C$68" fmlaRange="$T$1:$T$2" noThreeD="1" sel="1" val="0"/>
</file>

<file path=xl/ctrlProps/ctrlProp318.xml><?xml version="1.0" encoding="utf-8"?>
<formControlPr xmlns="http://schemas.microsoft.com/office/spreadsheetml/2009/9/main" objectType="Drop" dropLines="3" dropStyle="combo" dx="16" fmlaLink="Berechnung!$C$69" fmlaRange="$T$1:$T$2" noThreeD="1" sel="1" val="0"/>
</file>

<file path=xl/ctrlProps/ctrlProp319.xml><?xml version="1.0" encoding="utf-8"?>
<formControlPr xmlns="http://schemas.microsoft.com/office/spreadsheetml/2009/9/main" objectType="Drop" dropLines="3" dropStyle="combo" dx="16" fmlaLink="Berechnung!$C$70" fmlaRange="$T$1:$T$2" noThreeD="1" sel="1" val="0"/>
</file>

<file path=xl/ctrlProps/ctrlProp32.xml><?xml version="1.0" encoding="utf-8"?>
<formControlPr xmlns="http://schemas.microsoft.com/office/spreadsheetml/2009/9/main" objectType="Drop" dropLines="7" dropStyle="combo" dx="16" fmlaLink="Berechnung!$B$52" fmlaRange="$R$1:$R$16" noThreeD="1" sel="1" val="0"/>
</file>

<file path=xl/ctrlProps/ctrlProp320.xml><?xml version="1.0" encoding="utf-8"?>
<formControlPr xmlns="http://schemas.microsoft.com/office/spreadsheetml/2009/9/main" objectType="Drop" dropLines="3" dropStyle="combo" dx="16" fmlaLink="Berechnung!$C$71" fmlaRange="$T$1:$T$2" noThreeD="1" sel="1" val="0"/>
</file>

<file path=xl/ctrlProps/ctrlProp321.xml><?xml version="1.0" encoding="utf-8"?>
<formControlPr xmlns="http://schemas.microsoft.com/office/spreadsheetml/2009/9/main" objectType="Drop" dropLines="3" dropStyle="combo" dx="16" fmlaLink="Berechnung!$C$72" fmlaRange="$T$1:$T$2" noThreeD="1" sel="1" val="0"/>
</file>

<file path=xl/ctrlProps/ctrlProp322.xml><?xml version="1.0" encoding="utf-8"?>
<formControlPr xmlns="http://schemas.microsoft.com/office/spreadsheetml/2009/9/main" objectType="Drop" dropLines="3" dropStyle="combo" dx="16" fmlaLink="Berechnung!$C$73" fmlaRange="$T$1:$T$2" noThreeD="1" sel="1" val="0"/>
</file>

<file path=xl/ctrlProps/ctrlProp323.xml><?xml version="1.0" encoding="utf-8"?>
<formControlPr xmlns="http://schemas.microsoft.com/office/spreadsheetml/2009/9/main" objectType="Drop" dropLines="3" dropStyle="combo" dx="16" fmlaLink="Berechnung!$C$74" fmlaRange="$T$1:$T$2" noThreeD="1" sel="1" val="0"/>
</file>

<file path=xl/ctrlProps/ctrlProp324.xml><?xml version="1.0" encoding="utf-8"?>
<formControlPr xmlns="http://schemas.microsoft.com/office/spreadsheetml/2009/9/main" objectType="Drop" dropLines="3" dropStyle="combo" dx="16" fmlaLink="Berechnung!$C$75" fmlaRange="$T$1:$T$2" noThreeD="1" sel="1" val="0"/>
</file>

<file path=xl/ctrlProps/ctrlProp325.xml><?xml version="1.0" encoding="utf-8"?>
<formControlPr xmlns="http://schemas.microsoft.com/office/spreadsheetml/2009/9/main" objectType="Drop" dropLines="3" dropStyle="combo" dx="16" fmlaLink="Berechnung!$C$76" fmlaRange="$T$1:$T$2" noThreeD="1" sel="1" val="0"/>
</file>

<file path=xl/ctrlProps/ctrlProp326.xml><?xml version="1.0" encoding="utf-8"?>
<formControlPr xmlns="http://schemas.microsoft.com/office/spreadsheetml/2009/9/main" objectType="Drop" dropLines="3" dropStyle="combo" dx="16" fmlaLink="Berechnung!$C$77" fmlaRange="$T$1:$T$2" noThreeD="1" sel="1" val="0"/>
</file>

<file path=xl/ctrlProps/ctrlProp327.xml><?xml version="1.0" encoding="utf-8"?>
<formControlPr xmlns="http://schemas.microsoft.com/office/spreadsheetml/2009/9/main" objectType="Drop" dropLines="3" dropStyle="combo" dx="16" fmlaLink="Berechnung!$C$78" fmlaRange="$T$1:$T$2" noThreeD="1" sel="1" val="0"/>
</file>

<file path=xl/ctrlProps/ctrlProp328.xml><?xml version="1.0" encoding="utf-8"?>
<formControlPr xmlns="http://schemas.microsoft.com/office/spreadsheetml/2009/9/main" objectType="Drop" dropLines="3" dropStyle="combo" dx="16" fmlaLink="Berechnung!$C$79" fmlaRange="$T$1:$T$2" noThreeD="1" sel="1" val="0"/>
</file>

<file path=xl/ctrlProps/ctrlProp329.xml><?xml version="1.0" encoding="utf-8"?>
<formControlPr xmlns="http://schemas.microsoft.com/office/spreadsheetml/2009/9/main" objectType="Drop" dropLines="3" dropStyle="combo" dx="16" fmlaLink="Berechnung!$C$80" fmlaRange="$T$1:$T$2" noThreeD="1" sel="1" val="0"/>
</file>

<file path=xl/ctrlProps/ctrlProp33.xml><?xml version="1.0" encoding="utf-8"?>
<formControlPr xmlns="http://schemas.microsoft.com/office/spreadsheetml/2009/9/main" objectType="Drop" dropLines="7" dropStyle="combo" dx="16" fmlaLink="Berechnung!$B$53" fmlaRange="$R$1:$R$16" noThreeD="1" sel="1" val="0"/>
</file>

<file path=xl/ctrlProps/ctrlProp330.xml><?xml version="1.0" encoding="utf-8"?>
<formControlPr xmlns="http://schemas.microsoft.com/office/spreadsheetml/2009/9/main" objectType="Drop" dropLines="3" dropStyle="combo" dx="16" fmlaLink="Berechnung!$M$52" fmlaRange="$U$1:$U$3" noThreeD="1" sel="1" val="0"/>
</file>

<file path=xl/ctrlProps/ctrlProp331.xml><?xml version="1.0" encoding="utf-8"?>
<formControlPr xmlns="http://schemas.microsoft.com/office/spreadsheetml/2009/9/main" objectType="Drop" dropLines="3" dropStyle="combo" dx="16" fmlaLink="Berechnung!$M$53" fmlaRange="$U$1:$U$3" noThreeD="1" sel="1" val="0"/>
</file>

<file path=xl/ctrlProps/ctrlProp332.xml><?xml version="1.0" encoding="utf-8"?>
<formControlPr xmlns="http://schemas.microsoft.com/office/spreadsheetml/2009/9/main" objectType="Drop" dropLines="3" dropStyle="combo" dx="16" fmlaLink="Berechnung!$M$54" fmlaRange="$U$1:$U$3" noThreeD="1" sel="1" val="0"/>
</file>

<file path=xl/ctrlProps/ctrlProp333.xml><?xml version="1.0" encoding="utf-8"?>
<formControlPr xmlns="http://schemas.microsoft.com/office/spreadsheetml/2009/9/main" objectType="Drop" dropLines="3" dropStyle="combo" dx="16" fmlaLink="Berechnung!$M$55" fmlaRange="$U$1:$U$3" noThreeD="1" sel="1" val="0"/>
</file>

<file path=xl/ctrlProps/ctrlProp334.xml><?xml version="1.0" encoding="utf-8"?>
<formControlPr xmlns="http://schemas.microsoft.com/office/spreadsheetml/2009/9/main" objectType="Drop" dropLines="3" dropStyle="combo" dx="16" fmlaLink="Berechnung!$M$56" fmlaRange="$U$1:$U$3" noThreeD="1" sel="1" val="0"/>
</file>

<file path=xl/ctrlProps/ctrlProp335.xml><?xml version="1.0" encoding="utf-8"?>
<formControlPr xmlns="http://schemas.microsoft.com/office/spreadsheetml/2009/9/main" objectType="Drop" dropLines="3" dropStyle="combo" dx="16" fmlaLink="Berechnung!$M$57" fmlaRange="$U$1:$U$3" noThreeD="1" sel="1" val="0"/>
</file>

<file path=xl/ctrlProps/ctrlProp336.xml><?xml version="1.0" encoding="utf-8"?>
<formControlPr xmlns="http://schemas.microsoft.com/office/spreadsheetml/2009/9/main" objectType="Drop" dropLines="3" dropStyle="combo" dx="16" fmlaLink="Berechnung!$M$58" fmlaRange="$U$1:$U$3" noThreeD="1" sel="1" val="0"/>
</file>

<file path=xl/ctrlProps/ctrlProp337.xml><?xml version="1.0" encoding="utf-8"?>
<formControlPr xmlns="http://schemas.microsoft.com/office/spreadsheetml/2009/9/main" objectType="Drop" dropLines="3" dropStyle="combo" dx="16" fmlaLink="Berechnung!$M$59" fmlaRange="$U$1:$U$3" noThreeD="1" sel="1" val="0"/>
</file>

<file path=xl/ctrlProps/ctrlProp338.xml><?xml version="1.0" encoding="utf-8"?>
<formControlPr xmlns="http://schemas.microsoft.com/office/spreadsheetml/2009/9/main" objectType="Drop" dropLines="3" dropStyle="combo" dx="16" fmlaLink="Berechnung!$M$60" fmlaRange="$U$1:$U$3" noThreeD="1" sel="1" val="0"/>
</file>

<file path=xl/ctrlProps/ctrlProp339.xml><?xml version="1.0" encoding="utf-8"?>
<formControlPr xmlns="http://schemas.microsoft.com/office/spreadsheetml/2009/9/main" objectType="Drop" dropLines="3" dropStyle="combo" dx="16" fmlaLink="Berechnung!$M$61" fmlaRange="$U$1:$U$3" noThreeD="1" sel="1" val="0"/>
</file>

<file path=xl/ctrlProps/ctrlProp34.xml><?xml version="1.0" encoding="utf-8"?>
<formControlPr xmlns="http://schemas.microsoft.com/office/spreadsheetml/2009/9/main" objectType="Drop" dropLines="7" dropStyle="combo" dx="16" fmlaLink="Berechnung!$B$54" fmlaRange="$R$1:$R$16" noThreeD="1" sel="1" val="0"/>
</file>

<file path=xl/ctrlProps/ctrlProp340.xml><?xml version="1.0" encoding="utf-8"?>
<formControlPr xmlns="http://schemas.microsoft.com/office/spreadsheetml/2009/9/main" objectType="Drop" dropLines="3" dropStyle="combo" dx="16" fmlaLink="Berechnung!$M$62" fmlaRange="$U$1:$U$3" noThreeD="1" sel="1" val="0"/>
</file>

<file path=xl/ctrlProps/ctrlProp341.xml><?xml version="1.0" encoding="utf-8"?>
<formControlPr xmlns="http://schemas.microsoft.com/office/spreadsheetml/2009/9/main" objectType="Drop" dropLines="3" dropStyle="combo" dx="16" fmlaLink="Berechnung!$M$63" fmlaRange="$U$1:$U$3" noThreeD="1" sel="1" val="0"/>
</file>

<file path=xl/ctrlProps/ctrlProp342.xml><?xml version="1.0" encoding="utf-8"?>
<formControlPr xmlns="http://schemas.microsoft.com/office/spreadsheetml/2009/9/main" objectType="Drop" dropLines="3" dropStyle="combo" dx="16" fmlaLink="Berechnung!$M$64" fmlaRange="$U$1:$U$3" noThreeD="1" sel="1" val="0"/>
</file>

<file path=xl/ctrlProps/ctrlProp343.xml><?xml version="1.0" encoding="utf-8"?>
<formControlPr xmlns="http://schemas.microsoft.com/office/spreadsheetml/2009/9/main" objectType="Drop" dropLines="3" dropStyle="combo" dx="16" fmlaLink="Berechnung!$M$65" fmlaRange="$U$1:$U$3" noThreeD="1" sel="1" val="0"/>
</file>

<file path=xl/ctrlProps/ctrlProp344.xml><?xml version="1.0" encoding="utf-8"?>
<formControlPr xmlns="http://schemas.microsoft.com/office/spreadsheetml/2009/9/main" objectType="Drop" dropLines="3" dropStyle="combo" dx="16" fmlaLink="Berechnung!$M$66" fmlaRange="$U$1:$U$3" noThreeD="1" sel="1" val="0"/>
</file>

<file path=xl/ctrlProps/ctrlProp345.xml><?xml version="1.0" encoding="utf-8"?>
<formControlPr xmlns="http://schemas.microsoft.com/office/spreadsheetml/2009/9/main" objectType="Drop" dropLines="3" dropStyle="combo" dx="16" fmlaLink="Berechnung!$M$67" fmlaRange="$U$1:$U$3" noThreeD="1" sel="1" val="0"/>
</file>

<file path=xl/ctrlProps/ctrlProp346.xml><?xml version="1.0" encoding="utf-8"?>
<formControlPr xmlns="http://schemas.microsoft.com/office/spreadsheetml/2009/9/main" objectType="Drop" dropLines="3" dropStyle="combo" dx="16" fmlaLink="Berechnung!$M$68" fmlaRange="$U$1:$U$3" noThreeD="1" sel="1" val="0"/>
</file>

<file path=xl/ctrlProps/ctrlProp347.xml><?xml version="1.0" encoding="utf-8"?>
<formControlPr xmlns="http://schemas.microsoft.com/office/spreadsheetml/2009/9/main" objectType="Drop" dropLines="3" dropStyle="combo" dx="16" fmlaLink="Berechnung!$M$69" fmlaRange="$U$1:$U$3" noThreeD="1" sel="1" val="0"/>
</file>

<file path=xl/ctrlProps/ctrlProp348.xml><?xml version="1.0" encoding="utf-8"?>
<formControlPr xmlns="http://schemas.microsoft.com/office/spreadsheetml/2009/9/main" objectType="Drop" dropLines="3" dropStyle="combo" dx="16" fmlaLink="Berechnung!$M$70" fmlaRange="$U$1:$U$3" noThreeD="1" sel="1" val="0"/>
</file>

<file path=xl/ctrlProps/ctrlProp349.xml><?xml version="1.0" encoding="utf-8"?>
<formControlPr xmlns="http://schemas.microsoft.com/office/spreadsheetml/2009/9/main" objectType="Drop" dropLines="3" dropStyle="combo" dx="16" fmlaLink="Berechnung!$M$71" fmlaRange="$U$1:$U$3" noThreeD="1" sel="1" val="0"/>
</file>

<file path=xl/ctrlProps/ctrlProp35.xml><?xml version="1.0" encoding="utf-8"?>
<formControlPr xmlns="http://schemas.microsoft.com/office/spreadsheetml/2009/9/main" objectType="Drop" dropLines="7" dropStyle="combo" dx="16" fmlaLink="Berechnung!$B$55" fmlaRange="$R$1:$R$16" noThreeD="1" sel="1" val="0"/>
</file>

<file path=xl/ctrlProps/ctrlProp350.xml><?xml version="1.0" encoding="utf-8"?>
<formControlPr xmlns="http://schemas.microsoft.com/office/spreadsheetml/2009/9/main" objectType="Drop" dropLines="3" dropStyle="combo" dx="16" fmlaLink="Berechnung!$M$72" fmlaRange="$U$1:$U$3" noThreeD="1" sel="1" val="0"/>
</file>

<file path=xl/ctrlProps/ctrlProp351.xml><?xml version="1.0" encoding="utf-8"?>
<formControlPr xmlns="http://schemas.microsoft.com/office/spreadsheetml/2009/9/main" objectType="Drop" dropLines="3" dropStyle="combo" dx="16" fmlaLink="Berechnung!$M$73" fmlaRange="$U$1:$U$3" noThreeD="1" sel="1" val="0"/>
</file>

<file path=xl/ctrlProps/ctrlProp352.xml><?xml version="1.0" encoding="utf-8"?>
<formControlPr xmlns="http://schemas.microsoft.com/office/spreadsheetml/2009/9/main" objectType="Drop" dropLines="3" dropStyle="combo" dx="16" fmlaLink="Berechnung!$M$74" fmlaRange="$U$1:$U$3" noThreeD="1" sel="1" val="0"/>
</file>

<file path=xl/ctrlProps/ctrlProp353.xml><?xml version="1.0" encoding="utf-8"?>
<formControlPr xmlns="http://schemas.microsoft.com/office/spreadsheetml/2009/9/main" objectType="Drop" dropLines="3" dropStyle="combo" dx="16" fmlaLink="Berechnung!$M$75" fmlaRange="$U$1:$U$3" noThreeD="1" sel="1" val="0"/>
</file>

<file path=xl/ctrlProps/ctrlProp354.xml><?xml version="1.0" encoding="utf-8"?>
<formControlPr xmlns="http://schemas.microsoft.com/office/spreadsheetml/2009/9/main" objectType="Drop" dropLines="3" dropStyle="combo" dx="16" fmlaLink="Berechnung!$M$76" fmlaRange="$U$1:$U$3" noThreeD="1" sel="1" val="0"/>
</file>

<file path=xl/ctrlProps/ctrlProp355.xml><?xml version="1.0" encoding="utf-8"?>
<formControlPr xmlns="http://schemas.microsoft.com/office/spreadsheetml/2009/9/main" objectType="Drop" dropLines="3" dropStyle="combo" dx="16" fmlaLink="Berechnung!$M$77" fmlaRange="$U$1:$U$3" noThreeD="1" sel="1" val="0"/>
</file>

<file path=xl/ctrlProps/ctrlProp356.xml><?xml version="1.0" encoding="utf-8"?>
<formControlPr xmlns="http://schemas.microsoft.com/office/spreadsheetml/2009/9/main" objectType="Drop" dropLines="3" dropStyle="combo" dx="16" fmlaLink="Berechnung!$M$78" fmlaRange="$U$1:$U$3" noThreeD="1" sel="1" val="0"/>
</file>

<file path=xl/ctrlProps/ctrlProp357.xml><?xml version="1.0" encoding="utf-8"?>
<formControlPr xmlns="http://schemas.microsoft.com/office/spreadsheetml/2009/9/main" objectType="Drop" dropLines="3" dropStyle="combo" dx="16" fmlaLink="Berechnung!$M$79" fmlaRange="$U$1:$U$3" noThreeD="1" sel="1" val="0"/>
</file>

<file path=xl/ctrlProps/ctrlProp358.xml><?xml version="1.0" encoding="utf-8"?>
<formControlPr xmlns="http://schemas.microsoft.com/office/spreadsheetml/2009/9/main" objectType="Drop" dropLines="3" dropStyle="combo" dx="16" fmlaLink="Berechnung!$M$80" fmlaRange="$U$1:$U$3" noThreeD="1" sel="1" val="0"/>
</file>

<file path=xl/ctrlProps/ctrlProp35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6.xml><?xml version="1.0" encoding="utf-8"?>
<formControlPr xmlns="http://schemas.microsoft.com/office/spreadsheetml/2009/9/main" objectType="Drop" dropLines="7" dropStyle="combo" dx="16" fmlaLink="Berechnung!$B$56" fmlaRange="$R$1:$R$16" noThreeD="1" sel="1" val="0"/>
</file>

<file path=xl/ctrlProps/ctrlProp36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6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6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6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6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6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6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6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6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6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7.xml><?xml version="1.0" encoding="utf-8"?>
<formControlPr xmlns="http://schemas.microsoft.com/office/spreadsheetml/2009/9/main" objectType="Drop" dropLines="7" dropStyle="combo" dx="16" fmlaLink="Berechnung!$B$57" fmlaRange="$R$1:$R$16" noThreeD="1" sel="1" val="0"/>
</file>

<file path=xl/ctrlProps/ctrlProp37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7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7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7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7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7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7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7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7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7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8.xml><?xml version="1.0" encoding="utf-8"?>
<formControlPr xmlns="http://schemas.microsoft.com/office/spreadsheetml/2009/9/main" objectType="Drop" dropLines="7" dropStyle="combo" dx="16" fmlaLink="Berechnung!$B$58" fmlaRange="$R$1:$R$16" noThreeD="1" sel="1" val="0"/>
</file>

<file path=xl/ctrlProps/ctrlProp38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8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8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8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8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8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8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8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8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8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9.xml><?xml version="1.0" encoding="utf-8"?>
<formControlPr xmlns="http://schemas.microsoft.com/office/spreadsheetml/2009/9/main" objectType="Drop" dropLines="7" dropStyle="combo" dx="16" fmlaLink="Berechnung!$B$59" fmlaRange="$R$1:$R$16" noThreeD="1" sel="1" val="0"/>
</file>

<file path=xl/ctrlProps/ctrlProp39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9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9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9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9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9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39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39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39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39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.xml><?xml version="1.0" encoding="utf-8"?>
<formControlPr xmlns="http://schemas.microsoft.com/office/spreadsheetml/2009/9/main" objectType="Drop" dropLines="7" dropStyle="combo" dx="16" fmlaLink="Berechnung!$B$24" fmlaRange="$R$1:$R$16" noThreeD="1" sel="1" val="0"/>
</file>

<file path=xl/ctrlProps/ctrlProp40.xml><?xml version="1.0" encoding="utf-8"?>
<formControlPr xmlns="http://schemas.microsoft.com/office/spreadsheetml/2009/9/main" objectType="Drop" dropLines="7" dropStyle="combo" dx="16" fmlaLink="Berechnung!$B$60" fmlaRange="$R$1:$R$16" noThreeD="1" sel="1" val="0"/>
</file>

<file path=xl/ctrlProps/ctrlProp40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0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0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0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0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0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0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0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0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0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1.xml><?xml version="1.0" encoding="utf-8"?>
<formControlPr xmlns="http://schemas.microsoft.com/office/spreadsheetml/2009/9/main" objectType="Drop" dropLines="7" dropStyle="combo" dx="16" fmlaLink="Berechnung!$B$61" fmlaRange="$R$1:$R$16" noThreeD="1" sel="1" val="0"/>
</file>

<file path=xl/ctrlProps/ctrlProp41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1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1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1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1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1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1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1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1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1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2.xml><?xml version="1.0" encoding="utf-8"?>
<formControlPr xmlns="http://schemas.microsoft.com/office/spreadsheetml/2009/9/main" objectType="Drop" dropLines="7" dropStyle="combo" dx="16" fmlaLink="Berechnung!$B$62" fmlaRange="$R$1:$R$16" noThreeD="1" sel="1" val="0"/>
</file>

<file path=xl/ctrlProps/ctrlProp42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2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2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2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2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2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2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2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2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2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3.xml><?xml version="1.0" encoding="utf-8"?>
<formControlPr xmlns="http://schemas.microsoft.com/office/spreadsheetml/2009/9/main" objectType="Drop" dropLines="7" dropStyle="combo" dx="16" fmlaLink="Berechnung!$B$63" fmlaRange="$R$1:$R$16" noThreeD="1" sel="1" val="0"/>
</file>

<file path=xl/ctrlProps/ctrlProp43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3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3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3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3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3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3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3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3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3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4.xml><?xml version="1.0" encoding="utf-8"?>
<formControlPr xmlns="http://schemas.microsoft.com/office/spreadsheetml/2009/9/main" objectType="Drop" dropLines="7" dropStyle="combo" dx="16" fmlaLink="Berechnung!$B$64" fmlaRange="$R$1:$R$16" noThreeD="1" sel="1" val="0"/>
</file>

<file path=xl/ctrlProps/ctrlProp44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4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4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4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4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4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4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4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4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4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5.xml><?xml version="1.0" encoding="utf-8"?>
<formControlPr xmlns="http://schemas.microsoft.com/office/spreadsheetml/2009/9/main" objectType="Drop" dropLines="7" dropStyle="combo" dx="16" fmlaLink="Berechnung!$B$65" fmlaRange="$R$1:$R$16" noThreeD="1" sel="1" val="0"/>
</file>

<file path=xl/ctrlProps/ctrlProp45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5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5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5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5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5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5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5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5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5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6.xml><?xml version="1.0" encoding="utf-8"?>
<formControlPr xmlns="http://schemas.microsoft.com/office/spreadsheetml/2009/9/main" objectType="Drop" dropLines="7" dropStyle="combo" dx="16" fmlaLink="Berechnung!$B$66" fmlaRange="$R$1:$R$16" noThreeD="1" sel="1" val="0"/>
</file>

<file path=xl/ctrlProps/ctrlProp46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6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6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6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6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6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6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6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6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6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7.xml><?xml version="1.0" encoding="utf-8"?>
<formControlPr xmlns="http://schemas.microsoft.com/office/spreadsheetml/2009/9/main" objectType="Drop" dropLines="7" dropStyle="combo" dx="16" fmlaLink="Berechnung!$B$67" fmlaRange="$R$1:$R$16" noThreeD="1" sel="1" val="0"/>
</file>

<file path=xl/ctrlProps/ctrlProp47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7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7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7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7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7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7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7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7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7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8.xml><?xml version="1.0" encoding="utf-8"?>
<formControlPr xmlns="http://schemas.microsoft.com/office/spreadsheetml/2009/9/main" objectType="Drop" dropLines="7" dropStyle="combo" dx="16" fmlaLink="Berechnung!$B$68" fmlaRange="$R$1:$R$16" noThreeD="1" sel="1" val="0"/>
</file>

<file path=xl/ctrlProps/ctrlProp48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8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8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8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8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8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8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8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8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8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9.xml><?xml version="1.0" encoding="utf-8"?>
<formControlPr xmlns="http://schemas.microsoft.com/office/spreadsheetml/2009/9/main" objectType="Drop" dropLines="7" dropStyle="combo" dx="16" fmlaLink="Berechnung!$B$69" fmlaRange="$R$1:$R$16" noThreeD="1" sel="1" val="0"/>
</file>

<file path=xl/ctrlProps/ctrlProp49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9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9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9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9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9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49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49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49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49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.xml><?xml version="1.0" encoding="utf-8"?>
<formControlPr xmlns="http://schemas.microsoft.com/office/spreadsheetml/2009/9/main" objectType="Drop" dropLines="7" dropStyle="combo" dx="16" fmlaLink="Berechnung!$B$25" fmlaRange="$R$1:$R$16" noThreeD="1" sel="1" val="0"/>
</file>

<file path=xl/ctrlProps/ctrlProp50.xml><?xml version="1.0" encoding="utf-8"?>
<formControlPr xmlns="http://schemas.microsoft.com/office/spreadsheetml/2009/9/main" objectType="Drop" dropLines="7" dropStyle="combo" dx="16" fmlaLink="Berechnung!$B$70" fmlaRange="$R$1:$R$16" noThreeD="1" sel="1" val="0"/>
</file>

<file path=xl/ctrlProps/ctrlProp50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0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0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0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0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0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0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0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0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0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1.xml><?xml version="1.0" encoding="utf-8"?>
<formControlPr xmlns="http://schemas.microsoft.com/office/spreadsheetml/2009/9/main" objectType="Drop" dropLines="7" dropStyle="combo" dx="16" fmlaLink="Berechnung!$B$71" fmlaRange="$R$1:$R$16" noThreeD="1" sel="1" val="0"/>
</file>

<file path=xl/ctrlProps/ctrlProp51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1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1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1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1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1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1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1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1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1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2.xml><?xml version="1.0" encoding="utf-8"?>
<formControlPr xmlns="http://schemas.microsoft.com/office/spreadsheetml/2009/9/main" objectType="Drop" dropLines="7" dropStyle="combo" dx="16" fmlaLink="Berechnung!$B$72" fmlaRange="$R$1:$R$16" noThreeD="1" sel="1" val="0"/>
</file>

<file path=xl/ctrlProps/ctrlProp52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2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2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2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2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2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2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2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2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2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3.xml><?xml version="1.0" encoding="utf-8"?>
<formControlPr xmlns="http://schemas.microsoft.com/office/spreadsheetml/2009/9/main" objectType="Drop" dropLines="7" dropStyle="combo" dx="16" fmlaLink="Berechnung!$B$73" fmlaRange="$R$1:$R$16" noThreeD="1" sel="1" val="0"/>
</file>

<file path=xl/ctrlProps/ctrlProp53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3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3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3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3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3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3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3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3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3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4.xml><?xml version="1.0" encoding="utf-8"?>
<formControlPr xmlns="http://schemas.microsoft.com/office/spreadsheetml/2009/9/main" objectType="Drop" dropLines="7" dropStyle="combo" dx="16" fmlaLink="Berechnung!$B$74" fmlaRange="$R$1:$R$16" noThreeD="1" sel="1" val="0"/>
</file>

<file path=xl/ctrlProps/ctrlProp54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4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4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4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4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4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4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4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4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4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5.xml><?xml version="1.0" encoding="utf-8"?>
<formControlPr xmlns="http://schemas.microsoft.com/office/spreadsheetml/2009/9/main" objectType="Drop" dropLines="7" dropStyle="combo" dx="16" fmlaLink="Berechnung!$B$75" fmlaRange="$R$1:$R$16" noThreeD="1" sel="1" val="0"/>
</file>

<file path=xl/ctrlProps/ctrlProp55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5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5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5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5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5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5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5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5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5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6.xml><?xml version="1.0" encoding="utf-8"?>
<formControlPr xmlns="http://schemas.microsoft.com/office/spreadsheetml/2009/9/main" objectType="Drop" dropLines="7" dropStyle="combo" dx="16" fmlaLink="Berechnung!$B$76" fmlaRange="$R$1:$R$16" noThreeD="1" sel="1" val="0"/>
</file>

<file path=xl/ctrlProps/ctrlProp56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6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6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6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6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6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6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6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6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6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7.xml><?xml version="1.0" encoding="utf-8"?>
<formControlPr xmlns="http://schemas.microsoft.com/office/spreadsheetml/2009/9/main" objectType="Drop" dropLines="7" dropStyle="combo" dx="16" fmlaLink="Berechnung!$B$77" fmlaRange="$R$1:$R$16" noThreeD="1" sel="1" val="0"/>
</file>

<file path=xl/ctrlProps/ctrlProp57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7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7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7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7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7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7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7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7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7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8.xml><?xml version="1.0" encoding="utf-8"?>
<formControlPr xmlns="http://schemas.microsoft.com/office/spreadsheetml/2009/9/main" objectType="Drop" dropLines="7" dropStyle="combo" dx="16" fmlaLink="Berechnung!$B$78" fmlaRange="$R$1:$R$16" noThreeD="1" sel="1" val="0"/>
</file>

<file path=xl/ctrlProps/ctrlProp58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8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8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8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8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8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8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8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8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8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9.xml><?xml version="1.0" encoding="utf-8"?>
<formControlPr xmlns="http://schemas.microsoft.com/office/spreadsheetml/2009/9/main" objectType="Drop" dropLines="7" dropStyle="combo" dx="16" fmlaLink="Berechnung!$B$79" fmlaRange="$R$1:$R$16" noThreeD="1" sel="1" val="0"/>
</file>

<file path=xl/ctrlProps/ctrlProp59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9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9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9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9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9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59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59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59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59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.xml><?xml version="1.0" encoding="utf-8"?>
<formControlPr xmlns="http://schemas.microsoft.com/office/spreadsheetml/2009/9/main" objectType="Drop" dropLines="7" dropStyle="combo" dx="16" fmlaLink="Berechnung!$B$26" fmlaRange="$R$1:$R$16" noThreeD="1" sel="1" val="0"/>
</file>

<file path=xl/ctrlProps/ctrlProp60.xml><?xml version="1.0" encoding="utf-8"?>
<formControlPr xmlns="http://schemas.microsoft.com/office/spreadsheetml/2009/9/main" objectType="Drop" dropLines="7" dropStyle="combo" dx="16" fmlaLink="Berechnung!$B$80" fmlaRange="$R$1:$R$16" noThreeD="1" sel="1" val="0"/>
</file>

<file path=xl/ctrlProps/ctrlProp60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0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0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0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0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0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0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0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0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0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1.xml><?xml version="1.0" encoding="utf-8"?>
<formControlPr xmlns="http://schemas.microsoft.com/office/spreadsheetml/2009/9/main" objectType="Drop" dropLines="6" dropStyle="combo" dx="16" fmlaLink="Berechnung!K21" fmlaRange="$S$1:$S$6" noThreeD="1" sel="1" val="0"/>
</file>

<file path=xl/ctrlProps/ctrlProp61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1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1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1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1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1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1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1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1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1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2.xml><?xml version="1.0" encoding="utf-8"?>
<formControlPr xmlns="http://schemas.microsoft.com/office/spreadsheetml/2009/9/main" objectType="Drop" dropLines="6" dropStyle="combo" dx="16" fmlaLink="Berechnung!$K$22" fmlaRange="$S$1:$S$9" noThreeD="1" sel="1" val="0"/>
</file>

<file path=xl/ctrlProps/ctrlProp62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2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2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2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2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2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2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2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2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2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3.xml><?xml version="1.0" encoding="utf-8"?>
<formControlPr xmlns="http://schemas.microsoft.com/office/spreadsheetml/2009/9/main" objectType="Drop" dropLines="6" dropStyle="combo" dx="16" fmlaLink="Berechnung!$K$23" fmlaRange="$S$1:$S$9" noThreeD="1" sel="1" val="0"/>
</file>

<file path=xl/ctrlProps/ctrlProp63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3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3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3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3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3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3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3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3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3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4.xml><?xml version="1.0" encoding="utf-8"?>
<formControlPr xmlns="http://schemas.microsoft.com/office/spreadsheetml/2009/9/main" objectType="Drop" dropLines="6" dropStyle="combo" dx="16" fmlaLink="Berechnung!$K$24" fmlaRange="$S$1:$S$9" noThreeD="1" sel="1" val="0"/>
</file>

<file path=xl/ctrlProps/ctrlProp64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4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4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4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4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4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4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4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4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4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5.xml><?xml version="1.0" encoding="utf-8"?>
<formControlPr xmlns="http://schemas.microsoft.com/office/spreadsheetml/2009/9/main" objectType="Drop" dropLines="6" dropStyle="combo" dx="16" fmlaLink="Berechnung!$K$25" fmlaRange="$S$1:$S$9" noThreeD="1" sel="1" val="0"/>
</file>

<file path=xl/ctrlProps/ctrlProp65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5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5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5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5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5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5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5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5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5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6.xml><?xml version="1.0" encoding="utf-8"?>
<formControlPr xmlns="http://schemas.microsoft.com/office/spreadsheetml/2009/9/main" objectType="Drop" dropLines="6" dropStyle="combo" dx="16" fmlaLink="Berechnung!$K$26" fmlaRange="$S$1:$S$9" noThreeD="1" sel="1" val="0"/>
</file>

<file path=xl/ctrlProps/ctrlProp66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6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6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6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6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6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6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6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6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6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7.xml><?xml version="1.0" encoding="utf-8"?>
<formControlPr xmlns="http://schemas.microsoft.com/office/spreadsheetml/2009/9/main" objectType="Drop" dropLines="6" dropStyle="combo" dx="16" fmlaLink="Berechnung!$K$27" fmlaRange="$S$1:$S$9" noThreeD="1" sel="1" val="0"/>
</file>

<file path=xl/ctrlProps/ctrlProp67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7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7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7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7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7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7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7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7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7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8.xml><?xml version="1.0" encoding="utf-8"?>
<formControlPr xmlns="http://schemas.microsoft.com/office/spreadsheetml/2009/9/main" objectType="Drop" dropLines="6" dropStyle="combo" dx="16" fmlaLink="Berechnung!$K$28" fmlaRange="$S$1:$S$9" noThreeD="1" sel="1" val="0"/>
</file>

<file path=xl/ctrlProps/ctrlProp68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8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8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8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8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8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8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8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8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8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9.xml><?xml version="1.0" encoding="utf-8"?>
<formControlPr xmlns="http://schemas.microsoft.com/office/spreadsheetml/2009/9/main" objectType="Drop" dropLines="6" dropStyle="combo" dx="16" fmlaLink="Berechnung!$K$29" fmlaRange="$S$1:$S$9" noThreeD="1" sel="1" val="0"/>
</file>

<file path=xl/ctrlProps/ctrlProp69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91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92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93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94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95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696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697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698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699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7.xml><?xml version="1.0" encoding="utf-8"?>
<formControlPr xmlns="http://schemas.microsoft.com/office/spreadsheetml/2009/9/main" objectType="Drop" dropLines="7" dropStyle="combo" dx="16" fmlaLink="Berechnung!$B$27" fmlaRange="$R$1:$R$16" noThreeD="1" sel="1" val="0"/>
</file>

<file path=xl/ctrlProps/ctrlProp70.xml><?xml version="1.0" encoding="utf-8"?>
<formControlPr xmlns="http://schemas.microsoft.com/office/spreadsheetml/2009/9/main" objectType="Drop" dropLines="6" dropStyle="combo" dx="16" fmlaLink="Berechnung!$K$30" fmlaRange="$S$1:$S$9" noThreeD="1" sel="1" val="0"/>
</file>

<file path=xl/ctrlProps/ctrlProp700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701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702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703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704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705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706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707.xml><?xml version="1.0" encoding="utf-8"?>
<formControlPr xmlns="http://schemas.microsoft.com/office/spreadsheetml/2009/9/main" objectType="Drop" dropLines="7" dropStyle="combo" dx="16" fmlaLink="Berechnung!$B$21" fmlaRange="$R$1:$R$7" noThreeD="1" sel="1" val="0"/>
</file>

<file path=xl/ctrlProps/ctrlProp708.xml><?xml version="1.0" encoding="utf-8"?>
<formControlPr xmlns="http://schemas.microsoft.com/office/spreadsheetml/2009/9/main" objectType="Drop" dropLines="6" dropStyle="combo" dx="16" fmlaLink="Berechnung!$K$21" fmlaRange="$S$1:$S$6" noThreeD="1" sel="1" val="0"/>
</file>

<file path=xl/ctrlProps/ctrlProp709.xml><?xml version="1.0" encoding="utf-8"?>
<formControlPr xmlns="http://schemas.microsoft.com/office/spreadsheetml/2009/9/main" objectType="Drop" dropLines="3" dropStyle="combo" dx="16" fmlaLink="Berechnung!$C$21" fmlaRange="$T$1:$T$2" noThreeD="1" sel="1" val="0"/>
</file>

<file path=xl/ctrlProps/ctrlProp71.xml><?xml version="1.0" encoding="utf-8"?>
<formControlPr xmlns="http://schemas.microsoft.com/office/spreadsheetml/2009/9/main" objectType="Drop" dropLines="6" dropStyle="combo" dx="16" fmlaLink="Berechnung!$K$31" fmlaRange="$S$1:$S$9" noThreeD="1" sel="1" val="0"/>
</file>

<file path=xl/ctrlProps/ctrlProp710.xml><?xml version="1.0" encoding="utf-8"?>
<formControlPr xmlns="http://schemas.microsoft.com/office/spreadsheetml/2009/9/main" objectType="Drop" dropLines="3" dropStyle="combo" dx="16" fmlaLink="Berechnung!$M$21" fmlaRange="$U$1:$U$3" noThreeD="1" sel="1" val="0"/>
</file>

<file path=xl/ctrlProps/ctrlProp711.xml><?xml version="1.0" encoding="utf-8"?>
<formControlPr xmlns="http://schemas.microsoft.com/office/spreadsheetml/2009/9/main" objectType="Drop" dropLines="7" dropStyle="combo" dx="16" fmlaLink="Berechnung!B22" fmlaRange="$R$1:$R$7" noThreeD="1" sel="1" val="0"/>
</file>

<file path=xl/ctrlProps/ctrlProp712.xml><?xml version="1.0" encoding="utf-8"?>
<formControlPr xmlns="http://schemas.microsoft.com/office/spreadsheetml/2009/9/main" objectType="Drop" dropLines="6" dropStyle="combo" dx="16" fmlaLink="Berechnung!K22" fmlaRange="$S$1:$S$6" noThreeD="1" sel="1" val="0"/>
</file>

<file path=xl/ctrlProps/ctrlProp713.xml><?xml version="1.0" encoding="utf-8"?>
<formControlPr xmlns="http://schemas.microsoft.com/office/spreadsheetml/2009/9/main" objectType="Drop" dropLines="3" dropStyle="combo" dx="16" fmlaLink="Berechnung!C22" fmlaRange="$T$1:$T$2" noThreeD="1" sel="1" val="0"/>
</file>

<file path=xl/ctrlProps/ctrlProp714.xml><?xml version="1.0" encoding="utf-8"?>
<formControlPr xmlns="http://schemas.microsoft.com/office/spreadsheetml/2009/9/main" objectType="Drop" dropLines="3" dropStyle="combo" dx="16" fmlaLink="Berechnung!M22" fmlaRange="$U$1:$U$3" noThreeD="1" sel="1" val="0"/>
</file>

<file path=xl/ctrlProps/ctrlProp715.xml><?xml version="1.0" encoding="utf-8"?>
<formControlPr xmlns="http://schemas.microsoft.com/office/spreadsheetml/2009/9/main" objectType="Drop" dropLines="7" dropStyle="combo" dx="16" fmlaLink="Berechnung!B23" fmlaRange="$R$1:$R$7" noThreeD="1" sel="1" val="0"/>
</file>

<file path=xl/ctrlProps/ctrlProp716.xml><?xml version="1.0" encoding="utf-8"?>
<formControlPr xmlns="http://schemas.microsoft.com/office/spreadsheetml/2009/9/main" objectType="Drop" dropLines="6" dropStyle="combo" dx="16" fmlaLink="Berechnung!K23" fmlaRange="$S$1:$S$6" noThreeD="1" sel="1" val="0"/>
</file>

<file path=xl/ctrlProps/ctrlProp717.xml><?xml version="1.0" encoding="utf-8"?>
<formControlPr xmlns="http://schemas.microsoft.com/office/spreadsheetml/2009/9/main" objectType="Drop" dropLines="3" dropStyle="combo" dx="16" fmlaLink="Berechnung!C23" fmlaRange="$T$1:$T$2" noThreeD="1" sel="1" val="0"/>
</file>

<file path=xl/ctrlProps/ctrlProp718.xml><?xml version="1.0" encoding="utf-8"?>
<formControlPr xmlns="http://schemas.microsoft.com/office/spreadsheetml/2009/9/main" objectType="Drop" dropLines="3" dropStyle="combo" dx="16" fmlaLink="Berechnung!M23" fmlaRange="$U$1:$U$3" noThreeD="1" sel="1" val="0"/>
</file>

<file path=xl/ctrlProps/ctrlProp719.xml><?xml version="1.0" encoding="utf-8"?>
<formControlPr xmlns="http://schemas.microsoft.com/office/spreadsheetml/2009/9/main" objectType="Drop" dropLines="7" dropStyle="combo" dx="16" fmlaLink="Berechnung!B24" fmlaRange="$R$1:$R$7" noThreeD="1" sel="1" val="0"/>
</file>

<file path=xl/ctrlProps/ctrlProp72.xml><?xml version="1.0" encoding="utf-8"?>
<formControlPr xmlns="http://schemas.microsoft.com/office/spreadsheetml/2009/9/main" objectType="Drop" dropLines="6" dropStyle="combo" dx="16" fmlaLink="Berechnung!$K$32" fmlaRange="$S$1:$S$9" noThreeD="1" sel="1" val="0"/>
</file>

<file path=xl/ctrlProps/ctrlProp720.xml><?xml version="1.0" encoding="utf-8"?>
<formControlPr xmlns="http://schemas.microsoft.com/office/spreadsheetml/2009/9/main" objectType="Drop" dropLines="6" dropStyle="combo" dx="16" fmlaLink="Berechnung!K24" fmlaRange="$S$1:$S$6" noThreeD="1" sel="1" val="0"/>
</file>

<file path=xl/ctrlProps/ctrlProp721.xml><?xml version="1.0" encoding="utf-8"?>
<formControlPr xmlns="http://schemas.microsoft.com/office/spreadsheetml/2009/9/main" objectType="Drop" dropLines="3" dropStyle="combo" dx="16" fmlaLink="Berechnung!C24" fmlaRange="$T$1:$T$2" noThreeD="1" sel="1" val="0"/>
</file>

<file path=xl/ctrlProps/ctrlProp722.xml><?xml version="1.0" encoding="utf-8"?>
<formControlPr xmlns="http://schemas.microsoft.com/office/spreadsheetml/2009/9/main" objectType="Drop" dropLines="3" dropStyle="combo" dx="16" fmlaLink="Berechnung!M24" fmlaRange="$U$1:$U$3" noThreeD="1" sel="1" val="0"/>
</file>

<file path=xl/ctrlProps/ctrlProp723.xml><?xml version="1.0" encoding="utf-8"?>
<formControlPr xmlns="http://schemas.microsoft.com/office/spreadsheetml/2009/9/main" objectType="Drop" dropLines="7" dropStyle="combo" dx="16" fmlaLink="Berechnung!B25" fmlaRange="$R$1:$R$7" noThreeD="1" sel="1" val="0"/>
</file>

<file path=xl/ctrlProps/ctrlProp724.xml><?xml version="1.0" encoding="utf-8"?>
<formControlPr xmlns="http://schemas.microsoft.com/office/spreadsheetml/2009/9/main" objectType="Drop" dropLines="6" dropStyle="combo" dx="16" fmlaLink="Berechnung!K25" fmlaRange="$S$1:$S$6" noThreeD="1" sel="1" val="0"/>
</file>

<file path=xl/ctrlProps/ctrlProp725.xml><?xml version="1.0" encoding="utf-8"?>
<formControlPr xmlns="http://schemas.microsoft.com/office/spreadsheetml/2009/9/main" objectType="Drop" dropLines="3" dropStyle="combo" dx="16" fmlaLink="Berechnung!C25" fmlaRange="$T$1:$T$2" noThreeD="1" sel="1" val="0"/>
</file>

<file path=xl/ctrlProps/ctrlProp726.xml><?xml version="1.0" encoding="utf-8"?>
<formControlPr xmlns="http://schemas.microsoft.com/office/spreadsheetml/2009/9/main" objectType="Drop" dropLines="3" dropStyle="combo" dx="16" fmlaLink="Berechnung!M25" fmlaRange="$U$1:$U$3" noThreeD="1" sel="1" val="0"/>
</file>

<file path=xl/ctrlProps/ctrlProp727.xml><?xml version="1.0" encoding="utf-8"?>
<formControlPr xmlns="http://schemas.microsoft.com/office/spreadsheetml/2009/9/main" objectType="Drop" dropLines="7" dropStyle="combo" dx="16" fmlaLink="Berechnung!B26" fmlaRange="$R$1:$R$7" noThreeD="1" sel="1" val="0"/>
</file>

<file path=xl/ctrlProps/ctrlProp728.xml><?xml version="1.0" encoding="utf-8"?>
<formControlPr xmlns="http://schemas.microsoft.com/office/spreadsheetml/2009/9/main" objectType="Drop" dropLines="6" dropStyle="combo" dx="16" fmlaLink="Berechnung!K26" fmlaRange="$S$1:$S$6" noThreeD="1" sel="1" val="0"/>
</file>

<file path=xl/ctrlProps/ctrlProp729.xml><?xml version="1.0" encoding="utf-8"?>
<formControlPr xmlns="http://schemas.microsoft.com/office/spreadsheetml/2009/9/main" objectType="Drop" dropLines="3" dropStyle="combo" dx="16" fmlaLink="Berechnung!C26" fmlaRange="$T$1:$T$2" noThreeD="1" sel="1" val="0"/>
</file>

<file path=xl/ctrlProps/ctrlProp73.xml><?xml version="1.0" encoding="utf-8"?>
<formControlPr xmlns="http://schemas.microsoft.com/office/spreadsheetml/2009/9/main" objectType="Drop" dropLines="6" dropStyle="combo" dx="16" fmlaLink="Berechnung!$K$33" fmlaRange="$S$1:$S$9" noThreeD="1" sel="1" val="0"/>
</file>

<file path=xl/ctrlProps/ctrlProp730.xml><?xml version="1.0" encoding="utf-8"?>
<formControlPr xmlns="http://schemas.microsoft.com/office/spreadsheetml/2009/9/main" objectType="Drop" dropLines="3" dropStyle="combo" dx="16" fmlaLink="Berechnung!M26" fmlaRange="$U$1:$U$3" noThreeD="1" sel="1" val="0"/>
</file>

<file path=xl/ctrlProps/ctrlProp731.xml><?xml version="1.0" encoding="utf-8"?>
<formControlPr xmlns="http://schemas.microsoft.com/office/spreadsheetml/2009/9/main" objectType="Drop" dropLines="7" dropStyle="combo" dx="16" fmlaLink="Berechnung!B27" fmlaRange="$R$1:$R$7" noThreeD="1" sel="1" val="0"/>
</file>

<file path=xl/ctrlProps/ctrlProp732.xml><?xml version="1.0" encoding="utf-8"?>
<formControlPr xmlns="http://schemas.microsoft.com/office/spreadsheetml/2009/9/main" objectType="Drop" dropLines="6" dropStyle="combo" dx="16" fmlaLink="Berechnung!K27" fmlaRange="$S$1:$S$6" noThreeD="1" sel="1" val="0"/>
</file>

<file path=xl/ctrlProps/ctrlProp733.xml><?xml version="1.0" encoding="utf-8"?>
<formControlPr xmlns="http://schemas.microsoft.com/office/spreadsheetml/2009/9/main" objectType="Drop" dropLines="3" dropStyle="combo" dx="16" fmlaLink="Berechnung!C27" fmlaRange="$T$1:$T$2" noThreeD="1" sel="1" val="0"/>
</file>

<file path=xl/ctrlProps/ctrlProp734.xml><?xml version="1.0" encoding="utf-8"?>
<formControlPr xmlns="http://schemas.microsoft.com/office/spreadsheetml/2009/9/main" objectType="Drop" dropLines="3" dropStyle="combo" dx="16" fmlaLink="Berechnung!M27" fmlaRange="$U$1:$U$3" noThreeD="1" sel="1" val="0"/>
</file>

<file path=xl/ctrlProps/ctrlProp735.xml><?xml version="1.0" encoding="utf-8"?>
<formControlPr xmlns="http://schemas.microsoft.com/office/spreadsheetml/2009/9/main" objectType="Drop" dropLines="7" dropStyle="combo" dx="16" fmlaLink="Berechnung!B28" fmlaRange="$R$1:$R$7" noThreeD="1" sel="1" val="0"/>
</file>

<file path=xl/ctrlProps/ctrlProp736.xml><?xml version="1.0" encoding="utf-8"?>
<formControlPr xmlns="http://schemas.microsoft.com/office/spreadsheetml/2009/9/main" objectType="Drop" dropLines="6" dropStyle="combo" dx="16" fmlaLink="Berechnung!K28" fmlaRange="$S$1:$S$6" noThreeD="1" sel="1" val="0"/>
</file>

<file path=xl/ctrlProps/ctrlProp737.xml><?xml version="1.0" encoding="utf-8"?>
<formControlPr xmlns="http://schemas.microsoft.com/office/spreadsheetml/2009/9/main" objectType="Drop" dropLines="3" dropStyle="combo" dx="16" fmlaLink="Berechnung!C28" fmlaRange="$T$1:$T$2" noThreeD="1" sel="1" val="0"/>
</file>

<file path=xl/ctrlProps/ctrlProp738.xml><?xml version="1.0" encoding="utf-8"?>
<formControlPr xmlns="http://schemas.microsoft.com/office/spreadsheetml/2009/9/main" objectType="Drop" dropLines="3" dropStyle="combo" dx="16" fmlaLink="Berechnung!M28" fmlaRange="$U$1:$U$3" noThreeD="1" sel="1" val="0"/>
</file>

<file path=xl/ctrlProps/ctrlProp739.xml><?xml version="1.0" encoding="utf-8"?>
<formControlPr xmlns="http://schemas.microsoft.com/office/spreadsheetml/2009/9/main" objectType="Drop" dropLines="7" dropStyle="combo" dx="16" fmlaLink="Berechnung!B29" fmlaRange="$R$1:$R$7" noThreeD="1" sel="1" val="0"/>
</file>

<file path=xl/ctrlProps/ctrlProp74.xml><?xml version="1.0" encoding="utf-8"?>
<formControlPr xmlns="http://schemas.microsoft.com/office/spreadsheetml/2009/9/main" objectType="Drop" dropLines="6" dropStyle="combo" dx="16" fmlaLink="Berechnung!$K$34" fmlaRange="$S$1:$S$9" noThreeD="1" sel="1" val="0"/>
</file>

<file path=xl/ctrlProps/ctrlProp740.xml><?xml version="1.0" encoding="utf-8"?>
<formControlPr xmlns="http://schemas.microsoft.com/office/spreadsheetml/2009/9/main" objectType="Drop" dropLines="6" dropStyle="combo" dx="16" fmlaLink="Berechnung!K29" fmlaRange="$S$1:$S$6" noThreeD="1" sel="1" val="0"/>
</file>

<file path=xl/ctrlProps/ctrlProp741.xml><?xml version="1.0" encoding="utf-8"?>
<formControlPr xmlns="http://schemas.microsoft.com/office/spreadsheetml/2009/9/main" objectType="Drop" dropLines="3" dropStyle="combo" dx="16" fmlaLink="Berechnung!C29" fmlaRange="$T$1:$T$2" noThreeD="1" sel="1" val="0"/>
</file>

<file path=xl/ctrlProps/ctrlProp742.xml><?xml version="1.0" encoding="utf-8"?>
<formControlPr xmlns="http://schemas.microsoft.com/office/spreadsheetml/2009/9/main" objectType="Drop" dropLines="3" dropStyle="combo" dx="16" fmlaLink="Berechnung!M29" fmlaRange="$U$1:$U$3" noThreeD="1" sel="1" val="0"/>
</file>

<file path=xl/ctrlProps/ctrlProp743.xml><?xml version="1.0" encoding="utf-8"?>
<formControlPr xmlns="http://schemas.microsoft.com/office/spreadsheetml/2009/9/main" objectType="Drop" dropLines="7" dropStyle="combo" dx="16" fmlaLink="Berechnung!B30" fmlaRange="$R$1:$R$7" noThreeD="1" sel="1" val="0"/>
</file>

<file path=xl/ctrlProps/ctrlProp744.xml><?xml version="1.0" encoding="utf-8"?>
<formControlPr xmlns="http://schemas.microsoft.com/office/spreadsheetml/2009/9/main" objectType="Drop" dropLines="6" dropStyle="combo" dx="16" fmlaLink="Berechnung!K30" fmlaRange="$S$1:$S$6" noThreeD="1" sel="1" val="0"/>
</file>

<file path=xl/ctrlProps/ctrlProp745.xml><?xml version="1.0" encoding="utf-8"?>
<formControlPr xmlns="http://schemas.microsoft.com/office/spreadsheetml/2009/9/main" objectType="Drop" dropLines="3" dropStyle="combo" dx="16" fmlaLink="Berechnung!C30" fmlaRange="$T$1:$T$2" noThreeD="1" sel="1" val="0"/>
</file>

<file path=xl/ctrlProps/ctrlProp746.xml><?xml version="1.0" encoding="utf-8"?>
<formControlPr xmlns="http://schemas.microsoft.com/office/spreadsheetml/2009/9/main" objectType="Drop" dropLines="3" dropStyle="combo" dx="16" fmlaLink="Berechnung!M30" fmlaRange="$U$1:$U$3" noThreeD="1" sel="1" val="0"/>
</file>

<file path=xl/ctrlProps/ctrlProp747.xml><?xml version="1.0" encoding="utf-8"?>
<formControlPr xmlns="http://schemas.microsoft.com/office/spreadsheetml/2009/9/main" objectType="Drop" dropLines="7" dropStyle="combo" dx="16" fmlaLink="Berechnung!B31" fmlaRange="$R$1:$R$7" noThreeD="1" sel="1" val="0"/>
</file>

<file path=xl/ctrlProps/ctrlProp748.xml><?xml version="1.0" encoding="utf-8"?>
<formControlPr xmlns="http://schemas.microsoft.com/office/spreadsheetml/2009/9/main" objectType="Drop" dropLines="6" dropStyle="combo" dx="16" fmlaLink="Berechnung!K31" fmlaRange="$S$1:$S$6" noThreeD="1" sel="1" val="0"/>
</file>

<file path=xl/ctrlProps/ctrlProp749.xml><?xml version="1.0" encoding="utf-8"?>
<formControlPr xmlns="http://schemas.microsoft.com/office/spreadsheetml/2009/9/main" objectType="Drop" dropLines="3" dropStyle="combo" dx="16" fmlaLink="Berechnung!C31" fmlaRange="$T$1:$T$2" noThreeD="1" sel="1" val="0"/>
</file>

<file path=xl/ctrlProps/ctrlProp75.xml><?xml version="1.0" encoding="utf-8"?>
<formControlPr xmlns="http://schemas.microsoft.com/office/spreadsheetml/2009/9/main" objectType="Drop" dropLines="6" dropStyle="combo" dx="16" fmlaLink="Berechnung!$K$35" fmlaRange="$S$1:$S$9" noThreeD="1" sel="1" val="0"/>
</file>

<file path=xl/ctrlProps/ctrlProp750.xml><?xml version="1.0" encoding="utf-8"?>
<formControlPr xmlns="http://schemas.microsoft.com/office/spreadsheetml/2009/9/main" objectType="Drop" dropLines="3" dropStyle="combo" dx="16" fmlaLink="Berechnung!M31" fmlaRange="$U$1:$U$3" noThreeD="1" sel="1" val="0"/>
</file>

<file path=xl/ctrlProps/ctrlProp751.xml><?xml version="1.0" encoding="utf-8"?>
<formControlPr xmlns="http://schemas.microsoft.com/office/spreadsheetml/2009/9/main" objectType="Drop" dropLines="7" dropStyle="combo" dx="16" fmlaLink="Berechnung!B32" fmlaRange="$R$1:$R$7" noThreeD="1" sel="1" val="0"/>
</file>

<file path=xl/ctrlProps/ctrlProp752.xml><?xml version="1.0" encoding="utf-8"?>
<formControlPr xmlns="http://schemas.microsoft.com/office/spreadsheetml/2009/9/main" objectType="Drop" dropLines="6" dropStyle="combo" dx="16" fmlaLink="Berechnung!K32" fmlaRange="$S$1:$S$6" noThreeD="1" sel="1" val="0"/>
</file>

<file path=xl/ctrlProps/ctrlProp753.xml><?xml version="1.0" encoding="utf-8"?>
<formControlPr xmlns="http://schemas.microsoft.com/office/spreadsheetml/2009/9/main" objectType="Drop" dropLines="3" dropStyle="combo" dx="16" fmlaLink="Berechnung!C32" fmlaRange="$T$1:$T$2" noThreeD="1" sel="1" val="0"/>
</file>

<file path=xl/ctrlProps/ctrlProp754.xml><?xml version="1.0" encoding="utf-8"?>
<formControlPr xmlns="http://schemas.microsoft.com/office/spreadsheetml/2009/9/main" objectType="Drop" dropLines="3" dropStyle="combo" dx="16" fmlaLink="Berechnung!M32" fmlaRange="$U$1:$U$3" noThreeD="1" sel="1" val="0"/>
</file>

<file path=xl/ctrlProps/ctrlProp755.xml><?xml version="1.0" encoding="utf-8"?>
<formControlPr xmlns="http://schemas.microsoft.com/office/spreadsheetml/2009/9/main" objectType="Drop" dropLines="7" dropStyle="combo" dx="16" fmlaLink="Berechnung!B33" fmlaRange="$R$1:$R$7" noThreeD="1" sel="1" val="0"/>
</file>

<file path=xl/ctrlProps/ctrlProp756.xml><?xml version="1.0" encoding="utf-8"?>
<formControlPr xmlns="http://schemas.microsoft.com/office/spreadsheetml/2009/9/main" objectType="Drop" dropLines="6" dropStyle="combo" dx="16" fmlaLink="Berechnung!K33" fmlaRange="$S$1:$S$6" noThreeD="1" sel="1" val="0"/>
</file>

<file path=xl/ctrlProps/ctrlProp757.xml><?xml version="1.0" encoding="utf-8"?>
<formControlPr xmlns="http://schemas.microsoft.com/office/spreadsheetml/2009/9/main" objectType="Drop" dropLines="3" dropStyle="combo" dx="16" fmlaLink="Berechnung!C33" fmlaRange="$T$1:$T$2" noThreeD="1" sel="1" val="0"/>
</file>

<file path=xl/ctrlProps/ctrlProp758.xml><?xml version="1.0" encoding="utf-8"?>
<formControlPr xmlns="http://schemas.microsoft.com/office/spreadsheetml/2009/9/main" objectType="Drop" dropLines="3" dropStyle="combo" dx="16" fmlaLink="Berechnung!M33" fmlaRange="$U$1:$U$3" noThreeD="1" sel="1" val="0"/>
</file>

<file path=xl/ctrlProps/ctrlProp759.xml><?xml version="1.0" encoding="utf-8"?>
<formControlPr xmlns="http://schemas.microsoft.com/office/spreadsheetml/2009/9/main" objectType="Drop" dropLines="7" dropStyle="combo" dx="16" fmlaLink="Berechnung!B34" fmlaRange="$R$1:$R$7" noThreeD="1" sel="1" val="0"/>
</file>

<file path=xl/ctrlProps/ctrlProp76.xml><?xml version="1.0" encoding="utf-8"?>
<formControlPr xmlns="http://schemas.microsoft.com/office/spreadsheetml/2009/9/main" objectType="Drop" dropLines="6" dropStyle="combo" dx="16" fmlaLink="Berechnung!$K$36" fmlaRange="$S$1:$S$9" noThreeD="1" sel="1" val="0"/>
</file>

<file path=xl/ctrlProps/ctrlProp760.xml><?xml version="1.0" encoding="utf-8"?>
<formControlPr xmlns="http://schemas.microsoft.com/office/spreadsheetml/2009/9/main" objectType="Drop" dropLines="6" dropStyle="combo" dx="16" fmlaLink="Berechnung!K34" fmlaRange="$S$1:$S$6" noThreeD="1" sel="1" val="0"/>
</file>

<file path=xl/ctrlProps/ctrlProp761.xml><?xml version="1.0" encoding="utf-8"?>
<formControlPr xmlns="http://schemas.microsoft.com/office/spreadsheetml/2009/9/main" objectType="Drop" dropLines="3" dropStyle="combo" dx="16" fmlaLink="Berechnung!C34" fmlaRange="$T$1:$T$2" noThreeD="1" sel="1" val="0"/>
</file>

<file path=xl/ctrlProps/ctrlProp762.xml><?xml version="1.0" encoding="utf-8"?>
<formControlPr xmlns="http://schemas.microsoft.com/office/spreadsheetml/2009/9/main" objectType="Drop" dropLines="3" dropStyle="combo" dx="16" fmlaLink="Berechnung!M34" fmlaRange="$U$1:$U$3" noThreeD="1" sel="1" val="0"/>
</file>

<file path=xl/ctrlProps/ctrlProp763.xml><?xml version="1.0" encoding="utf-8"?>
<formControlPr xmlns="http://schemas.microsoft.com/office/spreadsheetml/2009/9/main" objectType="Drop" dropLines="7" dropStyle="combo" dx="16" fmlaLink="Berechnung!B35" fmlaRange="$R$1:$R$7" noThreeD="1" sel="1" val="0"/>
</file>

<file path=xl/ctrlProps/ctrlProp764.xml><?xml version="1.0" encoding="utf-8"?>
<formControlPr xmlns="http://schemas.microsoft.com/office/spreadsheetml/2009/9/main" objectType="Drop" dropLines="6" dropStyle="combo" dx="16" fmlaLink="Berechnung!K35" fmlaRange="$S$1:$S$6" noThreeD="1" sel="1" val="0"/>
</file>

<file path=xl/ctrlProps/ctrlProp765.xml><?xml version="1.0" encoding="utf-8"?>
<formControlPr xmlns="http://schemas.microsoft.com/office/spreadsheetml/2009/9/main" objectType="Drop" dropLines="3" dropStyle="combo" dx="16" fmlaLink="Berechnung!C35" fmlaRange="$T$1:$T$2" noThreeD="1" sel="1" val="0"/>
</file>

<file path=xl/ctrlProps/ctrlProp766.xml><?xml version="1.0" encoding="utf-8"?>
<formControlPr xmlns="http://schemas.microsoft.com/office/spreadsheetml/2009/9/main" objectType="Drop" dropLines="3" dropStyle="combo" dx="16" fmlaLink="Berechnung!M35" fmlaRange="$U$1:$U$3" noThreeD="1" sel="1" val="0"/>
</file>

<file path=xl/ctrlProps/ctrlProp767.xml><?xml version="1.0" encoding="utf-8"?>
<formControlPr xmlns="http://schemas.microsoft.com/office/spreadsheetml/2009/9/main" objectType="Drop" dropLines="7" dropStyle="combo" dx="16" fmlaLink="Berechnung!B36" fmlaRange="$R$1:$R$7" noThreeD="1" sel="1" val="0"/>
</file>

<file path=xl/ctrlProps/ctrlProp768.xml><?xml version="1.0" encoding="utf-8"?>
<formControlPr xmlns="http://schemas.microsoft.com/office/spreadsheetml/2009/9/main" objectType="Drop" dropLines="6" dropStyle="combo" dx="16" fmlaLink="Berechnung!K36" fmlaRange="$S$1:$S$6" noThreeD="1" sel="1" val="0"/>
</file>

<file path=xl/ctrlProps/ctrlProp769.xml><?xml version="1.0" encoding="utf-8"?>
<formControlPr xmlns="http://schemas.microsoft.com/office/spreadsheetml/2009/9/main" objectType="Drop" dropLines="3" dropStyle="combo" dx="16" fmlaLink="Berechnung!C36" fmlaRange="$T$1:$T$2" noThreeD="1" sel="1" val="0"/>
</file>

<file path=xl/ctrlProps/ctrlProp77.xml><?xml version="1.0" encoding="utf-8"?>
<formControlPr xmlns="http://schemas.microsoft.com/office/spreadsheetml/2009/9/main" objectType="Drop" dropLines="6" dropStyle="combo" dx="16" fmlaLink="Berechnung!$K$37" fmlaRange="$S$1:$S$9" noThreeD="1" sel="1" val="0"/>
</file>

<file path=xl/ctrlProps/ctrlProp770.xml><?xml version="1.0" encoding="utf-8"?>
<formControlPr xmlns="http://schemas.microsoft.com/office/spreadsheetml/2009/9/main" objectType="Drop" dropLines="3" dropStyle="combo" dx="16" fmlaLink="Berechnung!M36" fmlaRange="$U$1:$U$3" noThreeD="1" sel="1" val="0"/>
</file>

<file path=xl/ctrlProps/ctrlProp771.xml><?xml version="1.0" encoding="utf-8"?>
<formControlPr xmlns="http://schemas.microsoft.com/office/spreadsheetml/2009/9/main" objectType="Drop" dropLines="7" dropStyle="combo" dx="16" fmlaLink="Berechnung!B37" fmlaRange="$R$1:$R$7" noThreeD="1" sel="1" val="0"/>
</file>

<file path=xl/ctrlProps/ctrlProp772.xml><?xml version="1.0" encoding="utf-8"?>
<formControlPr xmlns="http://schemas.microsoft.com/office/spreadsheetml/2009/9/main" objectType="Drop" dropLines="6" dropStyle="combo" dx="16" fmlaLink="Berechnung!K37" fmlaRange="$S$1:$S$6" noThreeD="1" sel="1" val="0"/>
</file>

<file path=xl/ctrlProps/ctrlProp773.xml><?xml version="1.0" encoding="utf-8"?>
<formControlPr xmlns="http://schemas.microsoft.com/office/spreadsheetml/2009/9/main" objectType="Drop" dropLines="3" dropStyle="combo" dx="16" fmlaLink="Berechnung!C37" fmlaRange="$T$1:$T$2" noThreeD="1" sel="1" val="0"/>
</file>

<file path=xl/ctrlProps/ctrlProp774.xml><?xml version="1.0" encoding="utf-8"?>
<formControlPr xmlns="http://schemas.microsoft.com/office/spreadsheetml/2009/9/main" objectType="Drop" dropLines="3" dropStyle="combo" dx="16" fmlaLink="Berechnung!M37" fmlaRange="$U$1:$U$3" noThreeD="1" sel="1" val="0"/>
</file>

<file path=xl/ctrlProps/ctrlProp775.xml><?xml version="1.0" encoding="utf-8"?>
<formControlPr xmlns="http://schemas.microsoft.com/office/spreadsheetml/2009/9/main" objectType="Drop" dropLines="7" dropStyle="combo" dx="16" fmlaLink="Berechnung!B38" fmlaRange="$R$1:$R$7" noThreeD="1" sel="1" val="0"/>
</file>

<file path=xl/ctrlProps/ctrlProp776.xml><?xml version="1.0" encoding="utf-8"?>
<formControlPr xmlns="http://schemas.microsoft.com/office/spreadsheetml/2009/9/main" objectType="Drop" dropLines="6" dropStyle="combo" dx="16" fmlaLink="Berechnung!K38" fmlaRange="$S$1:$S$6" noThreeD="1" sel="1" val="0"/>
</file>

<file path=xl/ctrlProps/ctrlProp777.xml><?xml version="1.0" encoding="utf-8"?>
<formControlPr xmlns="http://schemas.microsoft.com/office/spreadsheetml/2009/9/main" objectType="Drop" dropLines="3" dropStyle="combo" dx="16" fmlaLink="Berechnung!C38" fmlaRange="$T$1:$T$2" noThreeD="1" sel="1" val="0"/>
</file>

<file path=xl/ctrlProps/ctrlProp778.xml><?xml version="1.0" encoding="utf-8"?>
<formControlPr xmlns="http://schemas.microsoft.com/office/spreadsheetml/2009/9/main" objectType="Drop" dropLines="3" dropStyle="combo" dx="16" fmlaLink="Berechnung!M38" fmlaRange="$U$1:$U$3" noThreeD="1" sel="1" val="0"/>
</file>

<file path=xl/ctrlProps/ctrlProp779.xml><?xml version="1.0" encoding="utf-8"?>
<formControlPr xmlns="http://schemas.microsoft.com/office/spreadsheetml/2009/9/main" objectType="Drop" dropLines="7" dropStyle="combo" dx="16" fmlaLink="Berechnung!B39" fmlaRange="$R$1:$R$7" noThreeD="1" sel="1" val="0"/>
</file>

<file path=xl/ctrlProps/ctrlProp78.xml><?xml version="1.0" encoding="utf-8"?>
<formControlPr xmlns="http://schemas.microsoft.com/office/spreadsheetml/2009/9/main" objectType="Drop" dropLines="6" dropStyle="combo" dx="16" fmlaLink="Berechnung!$K$38" fmlaRange="$S$1:$S$9" noThreeD="1" sel="1" val="0"/>
</file>

<file path=xl/ctrlProps/ctrlProp780.xml><?xml version="1.0" encoding="utf-8"?>
<formControlPr xmlns="http://schemas.microsoft.com/office/spreadsheetml/2009/9/main" objectType="Drop" dropLines="6" dropStyle="combo" dx="16" fmlaLink="Berechnung!K39" fmlaRange="$S$1:$S$6" noThreeD="1" sel="1" val="0"/>
</file>

<file path=xl/ctrlProps/ctrlProp781.xml><?xml version="1.0" encoding="utf-8"?>
<formControlPr xmlns="http://schemas.microsoft.com/office/spreadsheetml/2009/9/main" objectType="Drop" dropLines="3" dropStyle="combo" dx="16" fmlaLink="Berechnung!C39" fmlaRange="$T$1:$T$2" noThreeD="1" sel="1" val="0"/>
</file>

<file path=xl/ctrlProps/ctrlProp782.xml><?xml version="1.0" encoding="utf-8"?>
<formControlPr xmlns="http://schemas.microsoft.com/office/spreadsheetml/2009/9/main" objectType="Drop" dropLines="3" dropStyle="combo" dx="16" fmlaLink="Berechnung!M39" fmlaRange="$U$1:$U$3" noThreeD="1" sel="1" val="0"/>
</file>

<file path=xl/ctrlProps/ctrlProp783.xml><?xml version="1.0" encoding="utf-8"?>
<formControlPr xmlns="http://schemas.microsoft.com/office/spreadsheetml/2009/9/main" objectType="Drop" dropLines="7" dropStyle="combo" dx="16" fmlaLink="Berechnung!B40" fmlaRange="$R$1:$R$7" noThreeD="1" sel="1" val="0"/>
</file>

<file path=xl/ctrlProps/ctrlProp784.xml><?xml version="1.0" encoding="utf-8"?>
<formControlPr xmlns="http://schemas.microsoft.com/office/spreadsheetml/2009/9/main" objectType="Drop" dropLines="6" dropStyle="combo" dx="16" fmlaLink="Berechnung!K40" fmlaRange="$S$1:$S$6" noThreeD="1" sel="1" val="0"/>
</file>

<file path=xl/ctrlProps/ctrlProp785.xml><?xml version="1.0" encoding="utf-8"?>
<formControlPr xmlns="http://schemas.microsoft.com/office/spreadsheetml/2009/9/main" objectType="Drop" dropLines="3" dropStyle="combo" dx="16" fmlaLink="Berechnung!C40" fmlaRange="$T$1:$T$2" noThreeD="1" sel="1" val="0"/>
</file>

<file path=xl/ctrlProps/ctrlProp786.xml><?xml version="1.0" encoding="utf-8"?>
<formControlPr xmlns="http://schemas.microsoft.com/office/spreadsheetml/2009/9/main" objectType="Drop" dropLines="3" dropStyle="combo" dx="16" fmlaLink="Berechnung!M40" fmlaRange="$U$1:$U$3" noThreeD="1" sel="1" val="0"/>
</file>

<file path=xl/ctrlProps/ctrlProp787.xml><?xml version="1.0" encoding="utf-8"?>
<formControlPr xmlns="http://schemas.microsoft.com/office/spreadsheetml/2009/9/main" objectType="Drop" dropLines="7" dropStyle="combo" dx="16" fmlaLink="Berechnung!B41" fmlaRange="$R$1:$R$7" noThreeD="1" sel="1" val="0"/>
</file>

<file path=xl/ctrlProps/ctrlProp788.xml><?xml version="1.0" encoding="utf-8"?>
<formControlPr xmlns="http://schemas.microsoft.com/office/spreadsheetml/2009/9/main" objectType="Drop" dropLines="6" dropStyle="combo" dx="16" fmlaLink="Berechnung!K41" fmlaRange="$S$1:$S$6" noThreeD="1" sel="1" val="0"/>
</file>

<file path=xl/ctrlProps/ctrlProp789.xml><?xml version="1.0" encoding="utf-8"?>
<formControlPr xmlns="http://schemas.microsoft.com/office/spreadsheetml/2009/9/main" objectType="Drop" dropLines="3" dropStyle="combo" dx="16" fmlaLink="Berechnung!C41" fmlaRange="$T$1:$T$2" noThreeD="1" sel="1" val="0"/>
</file>

<file path=xl/ctrlProps/ctrlProp79.xml><?xml version="1.0" encoding="utf-8"?>
<formControlPr xmlns="http://schemas.microsoft.com/office/spreadsheetml/2009/9/main" objectType="Drop" dropLines="6" dropStyle="combo" dx="16" fmlaLink="Berechnung!$K$39" fmlaRange="$S$1:$S$9" noThreeD="1" sel="1" val="0"/>
</file>

<file path=xl/ctrlProps/ctrlProp790.xml><?xml version="1.0" encoding="utf-8"?>
<formControlPr xmlns="http://schemas.microsoft.com/office/spreadsheetml/2009/9/main" objectType="Drop" dropLines="3" dropStyle="combo" dx="16" fmlaLink="Berechnung!M41" fmlaRange="$U$1:$U$3" noThreeD="1" sel="1" val="0"/>
</file>

<file path=xl/ctrlProps/ctrlProp791.xml><?xml version="1.0" encoding="utf-8"?>
<formControlPr xmlns="http://schemas.microsoft.com/office/spreadsheetml/2009/9/main" objectType="Drop" dropLines="7" dropStyle="combo" dx="16" fmlaLink="Berechnung!B42" fmlaRange="$R$1:$R$7" noThreeD="1" sel="1" val="0"/>
</file>

<file path=xl/ctrlProps/ctrlProp792.xml><?xml version="1.0" encoding="utf-8"?>
<formControlPr xmlns="http://schemas.microsoft.com/office/spreadsheetml/2009/9/main" objectType="Drop" dropLines="6" dropStyle="combo" dx="16" fmlaLink="Berechnung!K42" fmlaRange="$S$1:$S$6" noThreeD="1" sel="1" val="0"/>
</file>

<file path=xl/ctrlProps/ctrlProp793.xml><?xml version="1.0" encoding="utf-8"?>
<formControlPr xmlns="http://schemas.microsoft.com/office/spreadsheetml/2009/9/main" objectType="Drop" dropLines="3" dropStyle="combo" dx="16" fmlaLink="Berechnung!C42" fmlaRange="$T$1:$T$2" noThreeD="1" sel="1" val="0"/>
</file>

<file path=xl/ctrlProps/ctrlProp794.xml><?xml version="1.0" encoding="utf-8"?>
<formControlPr xmlns="http://schemas.microsoft.com/office/spreadsheetml/2009/9/main" objectType="Drop" dropLines="3" dropStyle="combo" dx="16" fmlaLink="Berechnung!M42" fmlaRange="$U$1:$U$3" noThreeD="1" sel="1" val="0"/>
</file>

<file path=xl/ctrlProps/ctrlProp795.xml><?xml version="1.0" encoding="utf-8"?>
<formControlPr xmlns="http://schemas.microsoft.com/office/spreadsheetml/2009/9/main" objectType="Drop" dropLines="7" dropStyle="combo" dx="16" fmlaLink="Berechnung!B43" fmlaRange="$R$1:$R$7" noThreeD="1" sel="1" val="0"/>
</file>

<file path=xl/ctrlProps/ctrlProp796.xml><?xml version="1.0" encoding="utf-8"?>
<formControlPr xmlns="http://schemas.microsoft.com/office/spreadsheetml/2009/9/main" objectType="Drop" dropLines="6" dropStyle="combo" dx="16" fmlaLink="Berechnung!K43" fmlaRange="$S$1:$S$6" noThreeD="1" sel="1" val="0"/>
</file>

<file path=xl/ctrlProps/ctrlProp797.xml><?xml version="1.0" encoding="utf-8"?>
<formControlPr xmlns="http://schemas.microsoft.com/office/spreadsheetml/2009/9/main" objectType="Drop" dropLines="3" dropStyle="combo" dx="16" fmlaLink="Berechnung!C43" fmlaRange="$T$1:$T$2" noThreeD="1" sel="1" val="0"/>
</file>

<file path=xl/ctrlProps/ctrlProp798.xml><?xml version="1.0" encoding="utf-8"?>
<formControlPr xmlns="http://schemas.microsoft.com/office/spreadsheetml/2009/9/main" objectType="Drop" dropLines="3" dropStyle="combo" dx="16" fmlaLink="Berechnung!M43" fmlaRange="$U$1:$U$3" noThreeD="1" sel="1" val="0"/>
</file>

<file path=xl/ctrlProps/ctrlProp799.xml><?xml version="1.0" encoding="utf-8"?>
<formControlPr xmlns="http://schemas.microsoft.com/office/spreadsheetml/2009/9/main" objectType="Drop" dropLines="7" dropStyle="combo" dx="16" fmlaLink="Berechnung!B44" fmlaRange="$R$1:$R$7" noThreeD="1" sel="1" val="0"/>
</file>

<file path=xl/ctrlProps/ctrlProp8.xml><?xml version="1.0" encoding="utf-8"?>
<formControlPr xmlns="http://schemas.microsoft.com/office/spreadsheetml/2009/9/main" objectType="Drop" dropLines="7" dropStyle="combo" dx="16" fmlaLink="Berechnung!$B$28" fmlaRange="$R$1:$R$16" noThreeD="1" sel="1" val="0"/>
</file>

<file path=xl/ctrlProps/ctrlProp80.xml><?xml version="1.0" encoding="utf-8"?>
<formControlPr xmlns="http://schemas.microsoft.com/office/spreadsheetml/2009/9/main" objectType="Drop" dropLines="6" dropStyle="combo" dx="16" fmlaLink="Berechnung!$K$40" fmlaRange="$S$1:$S$9" noThreeD="1" sel="1" val="0"/>
</file>

<file path=xl/ctrlProps/ctrlProp800.xml><?xml version="1.0" encoding="utf-8"?>
<formControlPr xmlns="http://schemas.microsoft.com/office/spreadsheetml/2009/9/main" objectType="Drop" dropLines="6" dropStyle="combo" dx="16" fmlaLink="Berechnung!K44" fmlaRange="$S$1:$S$6" noThreeD="1" sel="1" val="0"/>
</file>

<file path=xl/ctrlProps/ctrlProp801.xml><?xml version="1.0" encoding="utf-8"?>
<formControlPr xmlns="http://schemas.microsoft.com/office/spreadsheetml/2009/9/main" objectType="Drop" dropLines="3" dropStyle="combo" dx="16" fmlaLink="Berechnung!C44" fmlaRange="$T$1:$T$2" noThreeD="1" sel="1" val="0"/>
</file>

<file path=xl/ctrlProps/ctrlProp802.xml><?xml version="1.0" encoding="utf-8"?>
<formControlPr xmlns="http://schemas.microsoft.com/office/spreadsheetml/2009/9/main" objectType="Drop" dropLines="3" dropStyle="combo" dx="16" fmlaLink="Berechnung!M44" fmlaRange="$U$1:$U$3" noThreeD="1" sel="1" val="0"/>
</file>

<file path=xl/ctrlProps/ctrlProp803.xml><?xml version="1.0" encoding="utf-8"?>
<formControlPr xmlns="http://schemas.microsoft.com/office/spreadsheetml/2009/9/main" objectType="Drop" dropLines="7" dropStyle="combo" dx="16" fmlaLink="Berechnung!B45" fmlaRange="$R$1:$R$7" noThreeD="1" sel="1" val="0"/>
</file>

<file path=xl/ctrlProps/ctrlProp804.xml><?xml version="1.0" encoding="utf-8"?>
<formControlPr xmlns="http://schemas.microsoft.com/office/spreadsheetml/2009/9/main" objectType="Drop" dropLines="6" dropStyle="combo" dx="16" fmlaLink="Berechnung!K45" fmlaRange="$S$1:$S$6" noThreeD="1" sel="1" val="0"/>
</file>

<file path=xl/ctrlProps/ctrlProp805.xml><?xml version="1.0" encoding="utf-8"?>
<formControlPr xmlns="http://schemas.microsoft.com/office/spreadsheetml/2009/9/main" objectType="Drop" dropLines="3" dropStyle="combo" dx="16" fmlaLink="Berechnung!C45" fmlaRange="$T$1:$T$2" noThreeD="1" sel="1" val="0"/>
</file>

<file path=xl/ctrlProps/ctrlProp806.xml><?xml version="1.0" encoding="utf-8"?>
<formControlPr xmlns="http://schemas.microsoft.com/office/spreadsheetml/2009/9/main" objectType="Drop" dropLines="3" dropStyle="combo" dx="16" fmlaLink="Berechnung!M45" fmlaRange="$U$1:$U$3" noThreeD="1" sel="1" val="0"/>
</file>

<file path=xl/ctrlProps/ctrlProp807.xml><?xml version="1.0" encoding="utf-8"?>
<formControlPr xmlns="http://schemas.microsoft.com/office/spreadsheetml/2009/9/main" objectType="Drop" dropLines="7" dropStyle="combo" dx="16" fmlaLink="Berechnung!B46" fmlaRange="$R$1:$R$7" noThreeD="1" sel="1" val="0"/>
</file>

<file path=xl/ctrlProps/ctrlProp808.xml><?xml version="1.0" encoding="utf-8"?>
<formControlPr xmlns="http://schemas.microsoft.com/office/spreadsheetml/2009/9/main" objectType="Drop" dropLines="6" dropStyle="combo" dx="16" fmlaLink="Berechnung!K46" fmlaRange="$S$1:$S$6" noThreeD="1" sel="1" val="0"/>
</file>

<file path=xl/ctrlProps/ctrlProp809.xml><?xml version="1.0" encoding="utf-8"?>
<formControlPr xmlns="http://schemas.microsoft.com/office/spreadsheetml/2009/9/main" objectType="Drop" dropLines="3" dropStyle="combo" dx="16" fmlaLink="Berechnung!C46" fmlaRange="$T$1:$T$2" noThreeD="1" sel="1" val="0"/>
</file>

<file path=xl/ctrlProps/ctrlProp81.xml><?xml version="1.0" encoding="utf-8"?>
<formControlPr xmlns="http://schemas.microsoft.com/office/spreadsheetml/2009/9/main" objectType="Drop" dropLines="6" dropStyle="combo" dx="16" fmlaLink="Berechnung!$K$41" fmlaRange="$S$1:$S$9" noThreeD="1" sel="1" val="0"/>
</file>

<file path=xl/ctrlProps/ctrlProp810.xml><?xml version="1.0" encoding="utf-8"?>
<formControlPr xmlns="http://schemas.microsoft.com/office/spreadsheetml/2009/9/main" objectType="Drop" dropLines="3" dropStyle="combo" dx="16" fmlaLink="Berechnung!M46" fmlaRange="$U$1:$U$3" noThreeD="1" sel="1" val="0"/>
</file>

<file path=xl/ctrlProps/ctrlProp811.xml><?xml version="1.0" encoding="utf-8"?>
<formControlPr xmlns="http://schemas.microsoft.com/office/spreadsheetml/2009/9/main" objectType="Drop" dropLines="7" dropStyle="combo" dx="16" fmlaLink="Berechnung!B47" fmlaRange="$R$1:$R$7" noThreeD="1" sel="1" val="0"/>
</file>

<file path=xl/ctrlProps/ctrlProp812.xml><?xml version="1.0" encoding="utf-8"?>
<formControlPr xmlns="http://schemas.microsoft.com/office/spreadsheetml/2009/9/main" objectType="Drop" dropLines="6" dropStyle="combo" dx="16" fmlaLink="Berechnung!K47" fmlaRange="$S$1:$S$6" noThreeD="1" sel="1" val="0"/>
</file>

<file path=xl/ctrlProps/ctrlProp813.xml><?xml version="1.0" encoding="utf-8"?>
<formControlPr xmlns="http://schemas.microsoft.com/office/spreadsheetml/2009/9/main" objectType="Drop" dropLines="3" dropStyle="combo" dx="16" fmlaLink="Berechnung!C47" fmlaRange="$T$1:$T$2" noThreeD="1" sel="1" val="0"/>
</file>

<file path=xl/ctrlProps/ctrlProp814.xml><?xml version="1.0" encoding="utf-8"?>
<formControlPr xmlns="http://schemas.microsoft.com/office/spreadsheetml/2009/9/main" objectType="Drop" dropLines="3" dropStyle="combo" dx="16" fmlaLink="Berechnung!M47" fmlaRange="$U$1:$U$3" noThreeD="1" sel="1" val="0"/>
</file>

<file path=xl/ctrlProps/ctrlProp815.xml><?xml version="1.0" encoding="utf-8"?>
<formControlPr xmlns="http://schemas.microsoft.com/office/spreadsheetml/2009/9/main" objectType="Drop" dropLines="7" dropStyle="combo" dx="16" fmlaLink="Berechnung!B48" fmlaRange="$R$1:$R$7" noThreeD="1" sel="1" val="0"/>
</file>

<file path=xl/ctrlProps/ctrlProp816.xml><?xml version="1.0" encoding="utf-8"?>
<formControlPr xmlns="http://schemas.microsoft.com/office/spreadsheetml/2009/9/main" objectType="Drop" dropLines="6" dropStyle="combo" dx="16" fmlaLink="Berechnung!K48" fmlaRange="$S$1:$S$6" noThreeD="1" sel="1" val="0"/>
</file>

<file path=xl/ctrlProps/ctrlProp817.xml><?xml version="1.0" encoding="utf-8"?>
<formControlPr xmlns="http://schemas.microsoft.com/office/spreadsheetml/2009/9/main" objectType="Drop" dropLines="3" dropStyle="combo" dx="16" fmlaLink="Berechnung!C48" fmlaRange="$T$1:$T$2" noThreeD="1" sel="1" val="0"/>
</file>

<file path=xl/ctrlProps/ctrlProp818.xml><?xml version="1.0" encoding="utf-8"?>
<formControlPr xmlns="http://schemas.microsoft.com/office/spreadsheetml/2009/9/main" objectType="Drop" dropLines="3" dropStyle="combo" dx="16" fmlaLink="Berechnung!M48" fmlaRange="$U$1:$U$3" noThreeD="1" sel="1" val="0"/>
</file>

<file path=xl/ctrlProps/ctrlProp819.xml><?xml version="1.0" encoding="utf-8"?>
<formControlPr xmlns="http://schemas.microsoft.com/office/spreadsheetml/2009/9/main" objectType="Drop" dropLines="7" dropStyle="combo" dx="16" fmlaLink="Berechnung!B49" fmlaRange="$R$1:$R$7" noThreeD="1" sel="1" val="0"/>
</file>

<file path=xl/ctrlProps/ctrlProp82.xml><?xml version="1.0" encoding="utf-8"?>
<formControlPr xmlns="http://schemas.microsoft.com/office/spreadsheetml/2009/9/main" objectType="Drop" dropLines="6" dropStyle="combo" dx="16" fmlaLink="Berechnung!$K$42" fmlaRange="$S$1:$S$9" noThreeD="1" sel="1" val="0"/>
</file>

<file path=xl/ctrlProps/ctrlProp820.xml><?xml version="1.0" encoding="utf-8"?>
<formControlPr xmlns="http://schemas.microsoft.com/office/spreadsheetml/2009/9/main" objectType="Drop" dropLines="6" dropStyle="combo" dx="16" fmlaLink="Berechnung!K49" fmlaRange="$S$1:$S$6" noThreeD="1" sel="1" val="0"/>
</file>

<file path=xl/ctrlProps/ctrlProp821.xml><?xml version="1.0" encoding="utf-8"?>
<formControlPr xmlns="http://schemas.microsoft.com/office/spreadsheetml/2009/9/main" objectType="Drop" dropLines="3" dropStyle="combo" dx="16" fmlaLink="Berechnung!C49" fmlaRange="$T$1:$T$2" noThreeD="1" sel="1" val="0"/>
</file>

<file path=xl/ctrlProps/ctrlProp822.xml><?xml version="1.0" encoding="utf-8"?>
<formControlPr xmlns="http://schemas.microsoft.com/office/spreadsheetml/2009/9/main" objectType="Drop" dropLines="3" dropStyle="combo" dx="16" fmlaLink="Berechnung!M49" fmlaRange="$U$1:$U$3" noThreeD="1" sel="1" val="0"/>
</file>

<file path=xl/ctrlProps/ctrlProp823.xml><?xml version="1.0" encoding="utf-8"?>
<formControlPr xmlns="http://schemas.microsoft.com/office/spreadsheetml/2009/9/main" objectType="Drop" dropLines="7" dropStyle="combo" dx="16" fmlaLink="Berechnung!B50" fmlaRange="$R$1:$R$7" noThreeD="1" sel="1" val="0"/>
</file>

<file path=xl/ctrlProps/ctrlProp824.xml><?xml version="1.0" encoding="utf-8"?>
<formControlPr xmlns="http://schemas.microsoft.com/office/spreadsheetml/2009/9/main" objectType="Drop" dropLines="6" dropStyle="combo" dx="16" fmlaLink="Berechnung!K50" fmlaRange="$S$1:$S$6" noThreeD="1" sel="1" val="0"/>
</file>

<file path=xl/ctrlProps/ctrlProp825.xml><?xml version="1.0" encoding="utf-8"?>
<formControlPr xmlns="http://schemas.microsoft.com/office/spreadsheetml/2009/9/main" objectType="Drop" dropLines="3" dropStyle="combo" dx="16" fmlaLink="Berechnung!C50" fmlaRange="$T$1:$T$2" noThreeD="1" sel="1" val="0"/>
</file>

<file path=xl/ctrlProps/ctrlProp826.xml><?xml version="1.0" encoding="utf-8"?>
<formControlPr xmlns="http://schemas.microsoft.com/office/spreadsheetml/2009/9/main" objectType="Drop" dropLines="3" dropStyle="combo" dx="16" fmlaLink="Berechnung!M50" fmlaRange="$U$1:$U$3" noThreeD="1" sel="1" val="0"/>
</file>

<file path=xl/ctrlProps/ctrlProp827.xml><?xml version="1.0" encoding="utf-8"?>
<formControlPr xmlns="http://schemas.microsoft.com/office/spreadsheetml/2009/9/main" objectType="Drop" dropLines="7" dropStyle="combo" dx="16" fmlaLink="Berechnung!B51" fmlaRange="$R$1:$R$7" noThreeD="1" sel="1" val="0"/>
</file>

<file path=xl/ctrlProps/ctrlProp828.xml><?xml version="1.0" encoding="utf-8"?>
<formControlPr xmlns="http://schemas.microsoft.com/office/spreadsheetml/2009/9/main" objectType="Drop" dropLines="6" dropStyle="combo" dx="16" fmlaLink="Berechnung!K51" fmlaRange="$S$1:$S$6" noThreeD="1" sel="1" val="0"/>
</file>

<file path=xl/ctrlProps/ctrlProp829.xml><?xml version="1.0" encoding="utf-8"?>
<formControlPr xmlns="http://schemas.microsoft.com/office/spreadsheetml/2009/9/main" objectType="Drop" dropLines="3" dropStyle="combo" dx="16" fmlaLink="Berechnung!C51" fmlaRange="$T$1:$T$2" noThreeD="1" sel="1" val="0"/>
</file>

<file path=xl/ctrlProps/ctrlProp83.xml><?xml version="1.0" encoding="utf-8"?>
<formControlPr xmlns="http://schemas.microsoft.com/office/spreadsheetml/2009/9/main" objectType="Drop" dropLines="6" dropStyle="combo" dx="16" fmlaLink="Berechnung!$K$43" fmlaRange="$S$1:$S$9" noThreeD="1" sel="1" val="0"/>
</file>

<file path=xl/ctrlProps/ctrlProp830.xml><?xml version="1.0" encoding="utf-8"?>
<formControlPr xmlns="http://schemas.microsoft.com/office/spreadsheetml/2009/9/main" objectType="Drop" dropLines="3" dropStyle="combo" dx="16" fmlaLink="Berechnung!M51" fmlaRange="$U$1:$U$3" noThreeD="1" sel="1" val="0"/>
</file>

<file path=xl/ctrlProps/ctrlProp831.xml><?xml version="1.0" encoding="utf-8"?>
<formControlPr xmlns="http://schemas.microsoft.com/office/spreadsheetml/2009/9/main" objectType="Drop" dropLines="7" dropStyle="combo" dx="16" fmlaLink="Berechnung!B52" fmlaRange="$R$1:$R$7" noThreeD="1" sel="1" val="0"/>
</file>

<file path=xl/ctrlProps/ctrlProp832.xml><?xml version="1.0" encoding="utf-8"?>
<formControlPr xmlns="http://schemas.microsoft.com/office/spreadsheetml/2009/9/main" objectType="Drop" dropLines="6" dropStyle="combo" dx="16" fmlaLink="Berechnung!K52" fmlaRange="$S$1:$S$6" noThreeD="1" sel="1" val="0"/>
</file>

<file path=xl/ctrlProps/ctrlProp833.xml><?xml version="1.0" encoding="utf-8"?>
<formControlPr xmlns="http://schemas.microsoft.com/office/spreadsheetml/2009/9/main" objectType="Drop" dropLines="3" dropStyle="combo" dx="16" fmlaLink="Berechnung!C52" fmlaRange="$T$1:$T$2" noThreeD="1" sel="1" val="0"/>
</file>

<file path=xl/ctrlProps/ctrlProp834.xml><?xml version="1.0" encoding="utf-8"?>
<formControlPr xmlns="http://schemas.microsoft.com/office/spreadsheetml/2009/9/main" objectType="Drop" dropLines="3" dropStyle="combo" dx="16" fmlaLink="Berechnung!M52" fmlaRange="$U$1:$U$3" noThreeD="1" sel="1" val="0"/>
</file>

<file path=xl/ctrlProps/ctrlProp835.xml><?xml version="1.0" encoding="utf-8"?>
<formControlPr xmlns="http://schemas.microsoft.com/office/spreadsheetml/2009/9/main" objectType="Drop" dropLines="7" dropStyle="combo" dx="16" fmlaLink="Berechnung!B53" fmlaRange="$R$1:$R$7" noThreeD="1" sel="1" val="0"/>
</file>

<file path=xl/ctrlProps/ctrlProp836.xml><?xml version="1.0" encoding="utf-8"?>
<formControlPr xmlns="http://schemas.microsoft.com/office/spreadsheetml/2009/9/main" objectType="Drop" dropLines="6" dropStyle="combo" dx="16" fmlaLink="Berechnung!K53" fmlaRange="$S$1:$S$6" noThreeD="1" sel="1" val="0"/>
</file>

<file path=xl/ctrlProps/ctrlProp837.xml><?xml version="1.0" encoding="utf-8"?>
<formControlPr xmlns="http://schemas.microsoft.com/office/spreadsheetml/2009/9/main" objectType="Drop" dropLines="3" dropStyle="combo" dx="16" fmlaLink="Berechnung!C53" fmlaRange="$T$1:$T$2" noThreeD="1" sel="1" val="0"/>
</file>

<file path=xl/ctrlProps/ctrlProp838.xml><?xml version="1.0" encoding="utf-8"?>
<formControlPr xmlns="http://schemas.microsoft.com/office/spreadsheetml/2009/9/main" objectType="Drop" dropLines="3" dropStyle="combo" dx="16" fmlaLink="Berechnung!M53" fmlaRange="$U$1:$U$3" noThreeD="1" sel="1" val="0"/>
</file>

<file path=xl/ctrlProps/ctrlProp839.xml><?xml version="1.0" encoding="utf-8"?>
<formControlPr xmlns="http://schemas.microsoft.com/office/spreadsheetml/2009/9/main" objectType="Drop" dropLines="7" dropStyle="combo" dx="16" fmlaLink="Berechnung!B54" fmlaRange="$R$1:$R$7" noThreeD="1" sel="1" val="0"/>
</file>

<file path=xl/ctrlProps/ctrlProp84.xml><?xml version="1.0" encoding="utf-8"?>
<formControlPr xmlns="http://schemas.microsoft.com/office/spreadsheetml/2009/9/main" objectType="Drop" dropLines="6" dropStyle="combo" dx="16" fmlaLink="Berechnung!$K$44" fmlaRange="$S$1:$S$9" noThreeD="1" sel="1" val="0"/>
</file>

<file path=xl/ctrlProps/ctrlProp840.xml><?xml version="1.0" encoding="utf-8"?>
<formControlPr xmlns="http://schemas.microsoft.com/office/spreadsheetml/2009/9/main" objectType="Drop" dropLines="6" dropStyle="combo" dx="16" fmlaLink="Berechnung!K54" fmlaRange="$S$1:$S$6" noThreeD="1" sel="1" val="0"/>
</file>

<file path=xl/ctrlProps/ctrlProp841.xml><?xml version="1.0" encoding="utf-8"?>
<formControlPr xmlns="http://schemas.microsoft.com/office/spreadsheetml/2009/9/main" objectType="Drop" dropLines="3" dropStyle="combo" dx="16" fmlaLink="Berechnung!C54" fmlaRange="$T$1:$T$2" noThreeD="1" sel="1" val="0"/>
</file>

<file path=xl/ctrlProps/ctrlProp842.xml><?xml version="1.0" encoding="utf-8"?>
<formControlPr xmlns="http://schemas.microsoft.com/office/spreadsheetml/2009/9/main" objectType="Drop" dropLines="3" dropStyle="combo" dx="16" fmlaLink="Berechnung!M54" fmlaRange="$U$1:$U$3" noThreeD="1" sel="1" val="0"/>
</file>

<file path=xl/ctrlProps/ctrlProp843.xml><?xml version="1.0" encoding="utf-8"?>
<formControlPr xmlns="http://schemas.microsoft.com/office/spreadsheetml/2009/9/main" objectType="Drop" dropLines="7" dropStyle="combo" dx="16" fmlaLink="Berechnung!B55" fmlaRange="$R$1:$R$7" noThreeD="1" sel="1" val="0"/>
</file>

<file path=xl/ctrlProps/ctrlProp844.xml><?xml version="1.0" encoding="utf-8"?>
<formControlPr xmlns="http://schemas.microsoft.com/office/spreadsheetml/2009/9/main" objectType="Drop" dropLines="6" dropStyle="combo" dx="16" fmlaLink="Berechnung!K55" fmlaRange="$S$1:$S$6" noThreeD="1" sel="1" val="0"/>
</file>

<file path=xl/ctrlProps/ctrlProp845.xml><?xml version="1.0" encoding="utf-8"?>
<formControlPr xmlns="http://schemas.microsoft.com/office/spreadsheetml/2009/9/main" objectType="Drop" dropLines="3" dropStyle="combo" dx="16" fmlaLink="Berechnung!C55" fmlaRange="$T$1:$T$2" noThreeD="1" sel="1" val="0"/>
</file>

<file path=xl/ctrlProps/ctrlProp846.xml><?xml version="1.0" encoding="utf-8"?>
<formControlPr xmlns="http://schemas.microsoft.com/office/spreadsheetml/2009/9/main" objectType="Drop" dropLines="3" dropStyle="combo" dx="16" fmlaLink="Berechnung!M55" fmlaRange="$U$1:$U$3" noThreeD="1" sel="1" val="0"/>
</file>

<file path=xl/ctrlProps/ctrlProp847.xml><?xml version="1.0" encoding="utf-8"?>
<formControlPr xmlns="http://schemas.microsoft.com/office/spreadsheetml/2009/9/main" objectType="Drop" dropLines="7" dropStyle="combo" dx="16" fmlaLink="Berechnung!B56" fmlaRange="$R$1:$R$7" noThreeD="1" sel="1" val="0"/>
</file>

<file path=xl/ctrlProps/ctrlProp848.xml><?xml version="1.0" encoding="utf-8"?>
<formControlPr xmlns="http://schemas.microsoft.com/office/spreadsheetml/2009/9/main" objectType="Drop" dropLines="6" dropStyle="combo" dx="16" fmlaLink="Berechnung!K56" fmlaRange="$S$1:$S$6" noThreeD="1" sel="1" val="0"/>
</file>

<file path=xl/ctrlProps/ctrlProp849.xml><?xml version="1.0" encoding="utf-8"?>
<formControlPr xmlns="http://schemas.microsoft.com/office/spreadsheetml/2009/9/main" objectType="Drop" dropLines="3" dropStyle="combo" dx="16" fmlaLink="Berechnung!C56" fmlaRange="$T$1:$T$2" noThreeD="1" sel="1" val="0"/>
</file>

<file path=xl/ctrlProps/ctrlProp85.xml><?xml version="1.0" encoding="utf-8"?>
<formControlPr xmlns="http://schemas.microsoft.com/office/spreadsheetml/2009/9/main" objectType="Drop" dropLines="6" dropStyle="combo" dx="16" fmlaLink="Berechnung!$K$45" fmlaRange="$S$1:$S$9" noThreeD="1" sel="1" val="0"/>
</file>

<file path=xl/ctrlProps/ctrlProp850.xml><?xml version="1.0" encoding="utf-8"?>
<formControlPr xmlns="http://schemas.microsoft.com/office/spreadsheetml/2009/9/main" objectType="Drop" dropLines="3" dropStyle="combo" dx="16" fmlaLink="Berechnung!M56" fmlaRange="$U$1:$U$3" noThreeD="1" sel="1" val="0"/>
</file>

<file path=xl/ctrlProps/ctrlProp851.xml><?xml version="1.0" encoding="utf-8"?>
<formControlPr xmlns="http://schemas.microsoft.com/office/spreadsheetml/2009/9/main" objectType="Drop" dropLines="7" dropStyle="combo" dx="16" fmlaLink="Berechnung!B57" fmlaRange="$R$1:$R$7" noThreeD="1" sel="1" val="0"/>
</file>

<file path=xl/ctrlProps/ctrlProp852.xml><?xml version="1.0" encoding="utf-8"?>
<formControlPr xmlns="http://schemas.microsoft.com/office/spreadsheetml/2009/9/main" objectType="Drop" dropLines="6" dropStyle="combo" dx="16" fmlaLink="Berechnung!K57" fmlaRange="$S$1:$S$6" noThreeD="1" sel="1" val="0"/>
</file>

<file path=xl/ctrlProps/ctrlProp853.xml><?xml version="1.0" encoding="utf-8"?>
<formControlPr xmlns="http://schemas.microsoft.com/office/spreadsheetml/2009/9/main" objectType="Drop" dropLines="3" dropStyle="combo" dx="16" fmlaLink="Berechnung!C57" fmlaRange="$T$1:$T$2" noThreeD="1" sel="1" val="0"/>
</file>

<file path=xl/ctrlProps/ctrlProp854.xml><?xml version="1.0" encoding="utf-8"?>
<formControlPr xmlns="http://schemas.microsoft.com/office/spreadsheetml/2009/9/main" objectType="Drop" dropLines="3" dropStyle="combo" dx="16" fmlaLink="Berechnung!M57" fmlaRange="$U$1:$U$3" noThreeD="1" sel="1" val="0"/>
</file>

<file path=xl/ctrlProps/ctrlProp855.xml><?xml version="1.0" encoding="utf-8"?>
<formControlPr xmlns="http://schemas.microsoft.com/office/spreadsheetml/2009/9/main" objectType="Drop" dropLines="7" dropStyle="combo" dx="16" fmlaLink="Berechnung!B58" fmlaRange="$R$1:$R$7" noThreeD="1" sel="1" val="0"/>
</file>

<file path=xl/ctrlProps/ctrlProp856.xml><?xml version="1.0" encoding="utf-8"?>
<formControlPr xmlns="http://schemas.microsoft.com/office/spreadsheetml/2009/9/main" objectType="Drop" dropLines="6" dropStyle="combo" dx="16" fmlaLink="Berechnung!K58" fmlaRange="$S$1:$S$6" noThreeD="1" sel="1" val="0"/>
</file>

<file path=xl/ctrlProps/ctrlProp857.xml><?xml version="1.0" encoding="utf-8"?>
<formControlPr xmlns="http://schemas.microsoft.com/office/spreadsheetml/2009/9/main" objectType="Drop" dropLines="3" dropStyle="combo" dx="16" fmlaLink="Berechnung!C58" fmlaRange="$T$1:$T$2" noThreeD="1" sel="1" val="0"/>
</file>

<file path=xl/ctrlProps/ctrlProp858.xml><?xml version="1.0" encoding="utf-8"?>
<formControlPr xmlns="http://schemas.microsoft.com/office/spreadsheetml/2009/9/main" objectType="Drop" dropLines="3" dropStyle="combo" dx="16" fmlaLink="Berechnung!M58" fmlaRange="$U$1:$U$3" noThreeD="1" sel="1" val="0"/>
</file>

<file path=xl/ctrlProps/ctrlProp859.xml><?xml version="1.0" encoding="utf-8"?>
<formControlPr xmlns="http://schemas.microsoft.com/office/spreadsheetml/2009/9/main" objectType="Drop" dropLines="7" dropStyle="combo" dx="16" fmlaLink="Berechnung!B59" fmlaRange="$R$1:$R$7" noThreeD="1" sel="1" val="0"/>
</file>

<file path=xl/ctrlProps/ctrlProp86.xml><?xml version="1.0" encoding="utf-8"?>
<formControlPr xmlns="http://schemas.microsoft.com/office/spreadsheetml/2009/9/main" objectType="Drop" dropLines="6" dropStyle="combo" dx="16" fmlaLink="Berechnung!$K$46" fmlaRange="$S$1:$S$9" noThreeD="1" sel="1" val="0"/>
</file>

<file path=xl/ctrlProps/ctrlProp860.xml><?xml version="1.0" encoding="utf-8"?>
<formControlPr xmlns="http://schemas.microsoft.com/office/spreadsheetml/2009/9/main" objectType="Drop" dropLines="6" dropStyle="combo" dx="16" fmlaLink="Berechnung!K59" fmlaRange="$S$1:$S$6" noThreeD="1" sel="1" val="0"/>
</file>

<file path=xl/ctrlProps/ctrlProp861.xml><?xml version="1.0" encoding="utf-8"?>
<formControlPr xmlns="http://schemas.microsoft.com/office/spreadsheetml/2009/9/main" objectType="Drop" dropLines="3" dropStyle="combo" dx="16" fmlaLink="Berechnung!C59" fmlaRange="$T$1:$T$2" noThreeD="1" sel="1" val="0"/>
</file>

<file path=xl/ctrlProps/ctrlProp862.xml><?xml version="1.0" encoding="utf-8"?>
<formControlPr xmlns="http://schemas.microsoft.com/office/spreadsheetml/2009/9/main" objectType="Drop" dropLines="3" dropStyle="combo" dx="16" fmlaLink="Berechnung!M59" fmlaRange="$U$1:$U$3" noThreeD="1" sel="1" val="0"/>
</file>

<file path=xl/ctrlProps/ctrlProp863.xml><?xml version="1.0" encoding="utf-8"?>
<formControlPr xmlns="http://schemas.microsoft.com/office/spreadsheetml/2009/9/main" objectType="Drop" dropLines="7" dropStyle="combo" dx="16" fmlaLink="Berechnung!B60" fmlaRange="$R$1:$R$7" noThreeD="1" sel="1" val="0"/>
</file>

<file path=xl/ctrlProps/ctrlProp864.xml><?xml version="1.0" encoding="utf-8"?>
<formControlPr xmlns="http://schemas.microsoft.com/office/spreadsheetml/2009/9/main" objectType="Drop" dropLines="6" dropStyle="combo" dx="16" fmlaLink="Berechnung!K60" fmlaRange="$S$1:$S$6" noThreeD="1" sel="1" val="0"/>
</file>

<file path=xl/ctrlProps/ctrlProp865.xml><?xml version="1.0" encoding="utf-8"?>
<formControlPr xmlns="http://schemas.microsoft.com/office/spreadsheetml/2009/9/main" objectType="Drop" dropLines="3" dropStyle="combo" dx="16" fmlaLink="Berechnung!C60" fmlaRange="$T$1:$T$2" noThreeD="1" sel="1" val="0"/>
</file>

<file path=xl/ctrlProps/ctrlProp866.xml><?xml version="1.0" encoding="utf-8"?>
<formControlPr xmlns="http://schemas.microsoft.com/office/spreadsheetml/2009/9/main" objectType="Drop" dropLines="3" dropStyle="combo" dx="16" fmlaLink="Berechnung!M60" fmlaRange="$U$1:$U$3" noThreeD="1" sel="1" val="0"/>
</file>

<file path=xl/ctrlProps/ctrlProp867.xml><?xml version="1.0" encoding="utf-8"?>
<formControlPr xmlns="http://schemas.microsoft.com/office/spreadsheetml/2009/9/main" objectType="Drop" dropLines="7" dropStyle="combo" dx="16" fmlaLink="Berechnung!B61" fmlaRange="$R$1:$R$7" noThreeD="1" sel="1" val="0"/>
</file>

<file path=xl/ctrlProps/ctrlProp868.xml><?xml version="1.0" encoding="utf-8"?>
<formControlPr xmlns="http://schemas.microsoft.com/office/spreadsheetml/2009/9/main" objectType="Drop" dropLines="6" dropStyle="combo" dx="16" fmlaLink="Berechnung!K61" fmlaRange="$S$1:$S$6" noThreeD="1" sel="1" val="0"/>
</file>

<file path=xl/ctrlProps/ctrlProp869.xml><?xml version="1.0" encoding="utf-8"?>
<formControlPr xmlns="http://schemas.microsoft.com/office/spreadsheetml/2009/9/main" objectType="Drop" dropLines="3" dropStyle="combo" dx="16" fmlaLink="Berechnung!C61" fmlaRange="$T$1:$T$2" noThreeD="1" sel="1" val="0"/>
</file>

<file path=xl/ctrlProps/ctrlProp87.xml><?xml version="1.0" encoding="utf-8"?>
<formControlPr xmlns="http://schemas.microsoft.com/office/spreadsheetml/2009/9/main" objectType="Drop" dropLines="6" dropStyle="combo" dx="16" fmlaLink="Berechnung!$K$47" fmlaRange="$S$1:$S$9" noThreeD="1" sel="1" val="0"/>
</file>

<file path=xl/ctrlProps/ctrlProp870.xml><?xml version="1.0" encoding="utf-8"?>
<formControlPr xmlns="http://schemas.microsoft.com/office/spreadsheetml/2009/9/main" objectType="Drop" dropLines="3" dropStyle="combo" dx="16" fmlaLink="Berechnung!M61" fmlaRange="$U$1:$U$3" noThreeD="1" sel="1" val="0"/>
</file>

<file path=xl/ctrlProps/ctrlProp871.xml><?xml version="1.0" encoding="utf-8"?>
<formControlPr xmlns="http://schemas.microsoft.com/office/spreadsheetml/2009/9/main" objectType="Drop" dropLines="7" dropStyle="combo" dx="16" fmlaLink="Berechnung!B62" fmlaRange="$R$1:$R$7" noThreeD="1" sel="1" val="0"/>
</file>

<file path=xl/ctrlProps/ctrlProp872.xml><?xml version="1.0" encoding="utf-8"?>
<formControlPr xmlns="http://schemas.microsoft.com/office/spreadsheetml/2009/9/main" objectType="Drop" dropLines="6" dropStyle="combo" dx="16" fmlaLink="Berechnung!K62" fmlaRange="$S$1:$S$6" noThreeD="1" sel="1" val="0"/>
</file>

<file path=xl/ctrlProps/ctrlProp873.xml><?xml version="1.0" encoding="utf-8"?>
<formControlPr xmlns="http://schemas.microsoft.com/office/spreadsheetml/2009/9/main" objectType="Drop" dropLines="3" dropStyle="combo" dx="16" fmlaLink="Berechnung!C62" fmlaRange="$T$1:$T$2" noThreeD="1" sel="1" val="0"/>
</file>

<file path=xl/ctrlProps/ctrlProp874.xml><?xml version="1.0" encoding="utf-8"?>
<formControlPr xmlns="http://schemas.microsoft.com/office/spreadsheetml/2009/9/main" objectType="Drop" dropLines="3" dropStyle="combo" dx="16" fmlaLink="Berechnung!M62" fmlaRange="$U$1:$U$3" noThreeD="1" sel="1" val="0"/>
</file>

<file path=xl/ctrlProps/ctrlProp875.xml><?xml version="1.0" encoding="utf-8"?>
<formControlPr xmlns="http://schemas.microsoft.com/office/spreadsheetml/2009/9/main" objectType="Drop" dropLines="7" dropStyle="combo" dx="16" fmlaLink="Berechnung!B63" fmlaRange="$R$1:$R$7" noThreeD="1" sel="1" val="0"/>
</file>

<file path=xl/ctrlProps/ctrlProp876.xml><?xml version="1.0" encoding="utf-8"?>
<formControlPr xmlns="http://schemas.microsoft.com/office/spreadsheetml/2009/9/main" objectType="Drop" dropLines="6" dropStyle="combo" dx="16" fmlaLink="Berechnung!K63" fmlaRange="$S$1:$S$6" noThreeD="1" sel="1" val="0"/>
</file>

<file path=xl/ctrlProps/ctrlProp877.xml><?xml version="1.0" encoding="utf-8"?>
<formControlPr xmlns="http://schemas.microsoft.com/office/spreadsheetml/2009/9/main" objectType="Drop" dropLines="3" dropStyle="combo" dx="16" fmlaLink="Berechnung!C63" fmlaRange="$T$1:$T$2" noThreeD="1" sel="1" val="0"/>
</file>

<file path=xl/ctrlProps/ctrlProp878.xml><?xml version="1.0" encoding="utf-8"?>
<formControlPr xmlns="http://schemas.microsoft.com/office/spreadsheetml/2009/9/main" objectType="Drop" dropLines="3" dropStyle="combo" dx="16" fmlaLink="Berechnung!M63" fmlaRange="$U$1:$U$3" noThreeD="1" sel="1" val="0"/>
</file>

<file path=xl/ctrlProps/ctrlProp879.xml><?xml version="1.0" encoding="utf-8"?>
<formControlPr xmlns="http://schemas.microsoft.com/office/spreadsheetml/2009/9/main" objectType="Drop" dropLines="7" dropStyle="combo" dx="16" fmlaLink="Berechnung!B64" fmlaRange="$R$1:$R$7" noThreeD="1" sel="1" val="0"/>
</file>

<file path=xl/ctrlProps/ctrlProp88.xml><?xml version="1.0" encoding="utf-8"?>
<formControlPr xmlns="http://schemas.microsoft.com/office/spreadsheetml/2009/9/main" objectType="Drop" dropLines="6" dropStyle="combo" dx="16" fmlaLink="Berechnung!$K$48" fmlaRange="$S$1:$S$9" noThreeD="1" sel="1" val="0"/>
</file>

<file path=xl/ctrlProps/ctrlProp880.xml><?xml version="1.0" encoding="utf-8"?>
<formControlPr xmlns="http://schemas.microsoft.com/office/spreadsheetml/2009/9/main" objectType="Drop" dropLines="6" dropStyle="combo" dx="16" fmlaLink="Berechnung!K64" fmlaRange="$S$1:$S$6" noThreeD="1" sel="1" val="0"/>
</file>

<file path=xl/ctrlProps/ctrlProp881.xml><?xml version="1.0" encoding="utf-8"?>
<formControlPr xmlns="http://schemas.microsoft.com/office/spreadsheetml/2009/9/main" objectType="Drop" dropLines="3" dropStyle="combo" dx="16" fmlaLink="Berechnung!C64" fmlaRange="$T$1:$T$2" noThreeD="1" sel="1" val="0"/>
</file>

<file path=xl/ctrlProps/ctrlProp882.xml><?xml version="1.0" encoding="utf-8"?>
<formControlPr xmlns="http://schemas.microsoft.com/office/spreadsheetml/2009/9/main" objectType="Drop" dropLines="3" dropStyle="combo" dx="16" fmlaLink="Berechnung!M64" fmlaRange="$U$1:$U$3" noThreeD="1" sel="1" val="0"/>
</file>

<file path=xl/ctrlProps/ctrlProp883.xml><?xml version="1.0" encoding="utf-8"?>
<formControlPr xmlns="http://schemas.microsoft.com/office/spreadsheetml/2009/9/main" objectType="Drop" dropLines="7" dropStyle="combo" dx="16" fmlaLink="Berechnung!B65" fmlaRange="$R$1:$R$7" noThreeD="1" sel="1" val="0"/>
</file>

<file path=xl/ctrlProps/ctrlProp884.xml><?xml version="1.0" encoding="utf-8"?>
<formControlPr xmlns="http://schemas.microsoft.com/office/spreadsheetml/2009/9/main" objectType="Drop" dropLines="6" dropStyle="combo" dx="16" fmlaLink="Berechnung!K65" fmlaRange="$S$1:$S$6" noThreeD="1" sel="1" val="0"/>
</file>

<file path=xl/ctrlProps/ctrlProp885.xml><?xml version="1.0" encoding="utf-8"?>
<formControlPr xmlns="http://schemas.microsoft.com/office/spreadsheetml/2009/9/main" objectType="Drop" dropLines="3" dropStyle="combo" dx="16" fmlaLink="Berechnung!C65" fmlaRange="$T$1:$T$2" noThreeD="1" sel="1" val="0"/>
</file>

<file path=xl/ctrlProps/ctrlProp886.xml><?xml version="1.0" encoding="utf-8"?>
<formControlPr xmlns="http://schemas.microsoft.com/office/spreadsheetml/2009/9/main" objectType="Drop" dropLines="3" dropStyle="combo" dx="16" fmlaLink="Berechnung!M65" fmlaRange="$U$1:$U$3" noThreeD="1" sel="1" val="0"/>
</file>

<file path=xl/ctrlProps/ctrlProp887.xml><?xml version="1.0" encoding="utf-8"?>
<formControlPr xmlns="http://schemas.microsoft.com/office/spreadsheetml/2009/9/main" objectType="Drop" dropLines="7" dropStyle="combo" dx="16" fmlaLink="Berechnung!B66" fmlaRange="$R$1:$R$7" noThreeD="1" sel="1" val="0"/>
</file>

<file path=xl/ctrlProps/ctrlProp888.xml><?xml version="1.0" encoding="utf-8"?>
<formControlPr xmlns="http://schemas.microsoft.com/office/spreadsheetml/2009/9/main" objectType="Drop" dropLines="6" dropStyle="combo" dx="16" fmlaLink="Berechnung!K66" fmlaRange="$S$1:$S$6" noThreeD="1" sel="1" val="0"/>
</file>

<file path=xl/ctrlProps/ctrlProp889.xml><?xml version="1.0" encoding="utf-8"?>
<formControlPr xmlns="http://schemas.microsoft.com/office/spreadsheetml/2009/9/main" objectType="Drop" dropLines="3" dropStyle="combo" dx="16" fmlaLink="Berechnung!C66" fmlaRange="$T$1:$T$2" noThreeD="1" sel="1" val="0"/>
</file>

<file path=xl/ctrlProps/ctrlProp89.xml><?xml version="1.0" encoding="utf-8"?>
<formControlPr xmlns="http://schemas.microsoft.com/office/spreadsheetml/2009/9/main" objectType="Drop" dropLines="6" dropStyle="combo" dx="16" fmlaLink="Berechnung!$K$49" fmlaRange="$S$1:$S$9" noThreeD="1" sel="1" val="0"/>
</file>

<file path=xl/ctrlProps/ctrlProp890.xml><?xml version="1.0" encoding="utf-8"?>
<formControlPr xmlns="http://schemas.microsoft.com/office/spreadsheetml/2009/9/main" objectType="Drop" dropLines="3" dropStyle="combo" dx="16" fmlaLink="Berechnung!M66" fmlaRange="$U$1:$U$3" noThreeD="1" sel="1" val="0"/>
</file>

<file path=xl/ctrlProps/ctrlProp891.xml><?xml version="1.0" encoding="utf-8"?>
<formControlPr xmlns="http://schemas.microsoft.com/office/spreadsheetml/2009/9/main" objectType="Drop" dropLines="7" dropStyle="combo" dx="16" fmlaLink="Berechnung!B67" fmlaRange="$R$1:$R$7" noThreeD="1" sel="1" val="0"/>
</file>

<file path=xl/ctrlProps/ctrlProp892.xml><?xml version="1.0" encoding="utf-8"?>
<formControlPr xmlns="http://schemas.microsoft.com/office/spreadsheetml/2009/9/main" objectType="Drop" dropLines="6" dropStyle="combo" dx="16" fmlaLink="Berechnung!K67" fmlaRange="$S$1:$S$6" noThreeD="1" sel="1" val="0"/>
</file>

<file path=xl/ctrlProps/ctrlProp893.xml><?xml version="1.0" encoding="utf-8"?>
<formControlPr xmlns="http://schemas.microsoft.com/office/spreadsheetml/2009/9/main" objectType="Drop" dropLines="3" dropStyle="combo" dx="16" fmlaLink="Berechnung!C67" fmlaRange="$T$1:$T$2" noThreeD="1" sel="1" val="0"/>
</file>

<file path=xl/ctrlProps/ctrlProp894.xml><?xml version="1.0" encoding="utf-8"?>
<formControlPr xmlns="http://schemas.microsoft.com/office/spreadsheetml/2009/9/main" objectType="Drop" dropLines="3" dropStyle="combo" dx="16" fmlaLink="Berechnung!M67" fmlaRange="$U$1:$U$3" noThreeD="1" sel="1" val="0"/>
</file>

<file path=xl/ctrlProps/ctrlProp895.xml><?xml version="1.0" encoding="utf-8"?>
<formControlPr xmlns="http://schemas.microsoft.com/office/spreadsheetml/2009/9/main" objectType="Drop" dropLines="7" dropStyle="combo" dx="16" fmlaLink="Berechnung!B68" fmlaRange="$R$1:$R$7" noThreeD="1" sel="1" val="0"/>
</file>

<file path=xl/ctrlProps/ctrlProp896.xml><?xml version="1.0" encoding="utf-8"?>
<formControlPr xmlns="http://schemas.microsoft.com/office/spreadsheetml/2009/9/main" objectType="Drop" dropLines="6" dropStyle="combo" dx="16" fmlaLink="Berechnung!K68" fmlaRange="$S$1:$S$6" noThreeD="1" sel="1" val="0"/>
</file>

<file path=xl/ctrlProps/ctrlProp897.xml><?xml version="1.0" encoding="utf-8"?>
<formControlPr xmlns="http://schemas.microsoft.com/office/spreadsheetml/2009/9/main" objectType="Drop" dropLines="3" dropStyle="combo" dx="16" fmlaLink="Berechnung!C68" fmlaRange="$T$1:$T$2" noThreeD="1" sel="1" val="0"/>
</file>

<file path=xl/ctrlProps/ctrlProp898.xml><?xml version="1.0" encoding="utf-8"?>
<formControlPr xmlns="http://schemas.microsoft.com/office/spreadsheetml/2009/9/main" objectType="Drop" dropLines="3" dropStyle="combo" dx="16" fmlaLink="Berechnung!M68" fmlaRange="$U$1:$U$3" noThreeD="1" sel="1" val="0"/>
</file>

<file path=xl/ctrlProps/ctrlProp899.xml><?xml version="1.0" encoding="utf-8"?>
<formControlPr xmlns="http://schemas.microsoft.com/office/spreadsheetml/2009/9/main" objectType="Drop" dropLines="7" dropStyle="combo" dx="16" fmlaLink="Berechnung!B69" fmlaRange="$R$1:$R$7" noThreeD="1" sel="1" val="0"/>
</file>

<file path=xl/ctrlProps/ctrlProp9.xml><?xml version="1.0" encoding="utf-8"?>
<formControlPr xmlns="http://schemas.microsoft.com/office/spreadsheetml/2009/9/main" objectType="Drop" dropLines="7" dropStyle="combo" dx="16" fmlaLink="Berechnung!$B$29" fmlaRange="$R$1:$R$16" noThreeD="1" sel="1" val="0"/>
</file>

<file path=xl/ctrlProps/ctrlProp90.xml><?xml version="1.0" encoding="utf-8"?>
<formControlPr xmlns="http://schemas.microsoft.com/office/spreadsheetml/2009/9/main" objectType="Drop" dropLines="6" dropStyle="combo" dx="16" fmlaLink="Berechnung!$K$50" fmlaRange="$S$1:$S$9" noThreeD="1" sel="1" val="0"/>
</file>

<file path=xl/ctrlProps/ctrlProp900.xml><?xml version="1.0" encoding="utf-8"?>
<formControlPr xmlns="http://schemas.microsoft.com/office/spreadsheetml/2009/9/main" objectType="Drop" dropLines="6" dropStyle="combo" dx="16" fmlaLink="Berechnung!K69" fmlaRange="$S$1:$S$6" noThreeD="1" sel="1" val="0"/>
</file>

<file path=xl/ctrlProps/ctrlProp901.xml><?xml version="1.0" encoding="utf-8"?>
<formControlPr xmlns="http://schemas.microsoft.com/office/spreadsheetml/2009/9/main" objectType="Drop" dropLines="3" dropStyle="combo" dx="16" fmlaLink="Berechnung!C69" fmlaRange="$T$1:$T$2" noThreeD="1" sel="1" val="0"/>
</file>

<file path=xl/ctrlProps/ctrlProp902.xml><?xml version="1.0" encoding="utf-8"?>
<formControlPr xmlns="http://schemas.microsoft.com/office/spreadsheetml/2009/9/main" objectType="Drop" dropLines="3" dropStyle="combo" dx="16" fmlaLink="Berechnung!M69" fmlaRange="$U$1:$U$3" noThreeD="1" sel="1" val="0"/>
</file>

<file path=xl/ctrlProps/ctrlProp903.xml><?xml version="1.0" encoding="utf-8"?>
<formControlPr xmlns="http://schemas.microsoft.com/office/spreadsheetml/2009/9/main" objectType="Drop" dropLines="7" dropStyle="combo" dx="16" fmlaLink="Berechnung!B70" fmlaRange="$R$1:$R$7" noThreeD="1" sel="1" val="0"/>
</file>

<file path=xl/ctrlProps/ctrlProp904.xml><?xml version="1.0" encoding="utf-8"?>
<formControlPr xmlns="http://schemas.microsoft.com/office/spreadsheetml/2009/9/main" objectType="Drop" dropLines="6" dropStyle="combo" dx="16" fmlaLink="Berechnung!K70" fmlaRange="$S$1:$S$6" noThreeD="1" sel="1" val="0"/>
</file>

<file path=xl/ctrlProps/ctrlProp905.xml><?xml version="1.0" encoding="utf-8"?>
<formControlPr xmlns="http://schemas.microsoft.com/office/spreadsheetml/2009/9/main" objectType="Drop" dropLines="3" dropStyle="combo" dx="16" fmlaLink="Berechnung!C70" fmlaRange="$T$1:$T$2" noThreeD="1" sel="1" val="0"/>
</file>

<file path=xl/ctrlProps/ctrlProp906.xml><?xml version="1.0" encoding="utf-8"?>
<formControlPr xmlns="http://schemas.microsoft.com/office/spreadsheetml/2009/9/main" objectType="Drop" dropLines="3" dropStyle="combo" dx="16" fmlaLink="Berechnung!M70" fmlaRange="$U$1:$U$3" noThreeD="1" sel="1" val="0"/>
</file>

<file path=xl/ctrlProps/ctrlProp907.xml><?xml version="1.0" encoding="utf-8"?>
<formControlPr xmlns="http://schemas.microsoft.com/office/spreadsheetml/2009/9/main" objectType="Drop" dropLines="7" dropStyle="combo" dx="16" fmlaLink="Berechnung!B71" fmlaRange="$R$1:$R$7" noThreeD="1" sel="1" val="0"/>
</file>

<file path=xl/ctrlProps/ctrlProp908.xml><?xml version="1.0" encoding="utf-8"?>
<formControlPr xmlns="http://schemas.microsoft.com/office/spreadsheetml/2009/9/main" objectType="Drop" dropLines="6" dropStyle="combo" dx="16" fmlaLink="Berechnung!K71" fmlaRange="$S$1:$S$6" noThreeD="1" sel="1" val="0"/>
</file>

<file path=xl/ctrlProps/ctrlProp909.xml><?xml version="1.0" encoding="utf-8"?>
<formControlPr xmlns="http://schemas.microsoft.com/office/spreadsheetml/2009/9/main" objectType="Drop" dropLines="3" dropStyle="combo" dx="16" fmlaLink="Berechnung!C71" fmlaRange="$T$1:$T$2" noThreeD="1" sel="1" val="0"/>
</file>

<file path=xl/ctrlProps/ctrlProp91.xml><?xml version="1.0" encoding="utf-8"?>
<formControlPr xmlns="http://schemas.microsoft.com/office/spreadsheetml/2009/9/main" objectType="Drop" dropLines="6" dropStyle="combo" dx="16" fmlaLink="Berechnung!$K$51" fmlaRange="$S$1:$S$9" noThreeD="1" sel="1" val="0"/>
</file>

<file path=xl/ctrlProps/ctrlProp910.xml><?xml version="1.0" encoding="utf-8"?>
<formControlPr xmlns="http://schemas.microsoft.com/office/spreadsheetml/2009/9/main" objectType="Drop" dropLines="3" dropStyle="combo" dx="16" fmlaLink="Berechnung!M71" fmlaRange="$U$1:$U$3" noThreeD="1" sel="1" val="0"/>
</file>

<file path=xl/ctrlProps/ctrlProp911.xml><?xml version="1.0" encoding="utf-8"?>
<formControlPr xmlns="http://schemas.microsoft.com/office/spreadsheetml/2009/9/main" objectType="Drop" dropLines="7" dropStyle="combo" dx="16" fmlaLink="Berechnung!B72" fmlaRange="$R$1:$R$7" noThreeD="1" sel="1" val="0"/>
</file>

<file path=xl/ctrlProps/ctrlProp912.xml><?xml version="1.0" encoding="utf-8"?>
<formControlPr xmlns="http://schemas.microsoft.com/office/spreadsheetml/2009/9/main" objectType="Drop" dropLines="6" dropStyle="combo" dx="16" fmlaLink="Berechnung!K72" fmlaRange="$S$1:$S$6" noThreeD="1" sel="1" val="0"/>
</file>

<file path=xl/ctrlProps/ctrlProp913.xml><?xml version="1.0" encoding="utf-8"?>
<formControlPr xmlns="http://schemas.microsoft.com/office/spreadsheetml/2009/9/main" objectType="Drop" dropLines="3" dropStyle="combo" dx="16" fmlaLink="Berechnung!C72" fmlaRange="$T$1:$T$2" noThreeD="1" sel="1" val="0"/>
</file>

<file path=xl/ctrlProps/ctrlProp914.xml><?xml version="1.0" encoding="utf-8"?>
<formControlPr xmlns="http://schemas.microsoft.com/office/spreadsheetml/2009/9/main" objectType="Drop" dropLines="3" dropStyle="combo" dx="16" fmlaLink="Berechnung!M72" fmlaRange="$U$1:$U$3" noThreeD="1" sel="1" val="0"/>
</file>

<file path=xl/ctrlProps/ctrlProp915.xml><?xml version="1.0" encoding="utf-8"?>
<formControlPr xmlns="http://schemas.microsoft.com/office/spreadsheetml/2009/9/main" objectType="Drop" dropLines="7" dropStyle="combo" dx="16" fmlaLink="Berechnung!B73" fmlaRange="$R$1:$R$7" noThreeD="1" sel="1" val="0"/>
</file>

<file path=xl/ctrlProps/ctrlProp916.xml><?xml version="1.0" encoding="utf-8"?>
<formControlPr xmlns="http://schemas.microsoft.com/office/spreadsheetml/2009/9/main" objectType="Drop" dropLines="6" dropStyle="combo" dx="16" fmlaLink="Berechnung!K73" fmlaRange="$S$1:$S$6" noThreeD="1" sel="1" val="0"/>
</file>

<file path=xl/ctrlProps/ctrlProp917.xml><?xml version="1.0" encoding="utf-8"?>
<formControlPr xmlns="http://schemas.microsoft.com/office/spreadsheetml/2009/9/main" objectType="Drop" dropLines="3" dropStyle="combo" dx="16" fmlaLink="Berechnung!C73" fmlaRange="$T$1:$T$2" noThreeD="1" sel="1" val="0"/>
</file>

<file path=xl/ctrlProps/ctrlProp918.xml><?xml version="1.0" encoding="utf-8"?>
<formControlPr xmlns="http://schemas.microsoft.com/office/spreadsheetml/2009/9/main" objectType="Drop" dropLines="3" dropStyle="combo" dx="16" fmlaLink="Berechnung!M73" fmlaRange="$U$1:$U$3" noThreeD="1" sel="1" val="0"/>
</file>

<file path=xl/ctrlProps/ctrlProp919.xml><?xml version="1.0" encoding="utf-8"?>
<formControlPr xmlns="http://schemas.microsoft.com/office/spreadsheetml/2009/9/main" objectType="Drop" dropLines="7" dropStyle="combo" dx="16" fmlaLink="Berechnung!B74" fmlaRange="$R$1:$R$7" noThreeD="1" sel="1" val="0"/>
</file>

<file path=xl/ctrlProps/ctrlProp92.xml><?xml version="1.0" encoding="utf-8"?>
<formControlPr xmlns="http://schemas.microsoft.com/office/spreadsheetml/2009/9/main" objectType="Drop" dropLines="6" dropStyle="combo" dx="16" fmlaLink="Berechnung!$K$52" fmlaRange="$S$1:$S$9" noThreeD="1" sel="1" val="0"/>
</file>

<file path=xl/ctrlProps/ctrlProp920.xml><?xml version="1.0" encoding="utf-8"?>
<formControlPr xmlns="http://schemas.microsoft.com/office/spreadsheetml/2009/9/main" objectType="Drop" dropLines="6" dropStyle="combo" dx="16" fmlaLink="Berechnung!K74" fmlaRange="$S$1:$S$6" noThreeD="1" sel="1" val="0"/>
</file>

<file path=xl/ctrlProps/ctrlProp921.xml><?xml version="1.0" encoding="utf-8"?>
<formControlPr xmlns="http://schemas.microsoft.com/office/spreadsheetml/2009/9/main" objectType="Drop" dropLines="3" dropStyle="combo" dx="16" fmlaLink="Berechnung!C74" fmlaRange="$T$1:$T$2" noThreeD="1" sel="1" val="0"/>
</file>

<file path=xl/ctrlProps/ctrlProp922.xml><?xml version="1.0" encoding="utf-8"?>
<formControlPr xmlns="http://schemas.microsoft.com/office/spreadsheetml/2009/9/main" objectType="Drop" dropLines="3" dropStyle="combo" dx="16" fmlaLink="Berechnung!M74" fmlaRange="$U$1:$U$3" noThreeD="1" sel="1" val="0"/>
</file>

<file path=xl/ctrlProps/ctrlProp923.xml><?xml version="1.0" encoding="utf-8"?>
<formControlPr xmlns="http://schemas.microsoft.com/office/spreadsheetml/2009/9/main" objectType="Drop" dropLines="7" dropStyle="combo" dx="16" fmlaLink="Berechnung!B75" fmlaRange="$R$1:$R$7" noThreeD="1" sel="1" val="0"/>
</file>

<file path=xl/ctrlProps/ctrlProp924.xml><?xml version="1.0" encoding="utf-8"?>
<formControlPr xmlns="http://schemas.microsoft.com/office/spreadsheetml/2009/9/main" objectType="Drop" dropLines="6" dropStyle="combo" dx="16" fmlaLink="Berechnung!K75" fmlaRange="$S$1:$S$6" noThreeD="1" sel="1" val="0"/>
</file>

<file path=xl/ctrlProps/ctrlProp925.xml><?xml version="1.0" encoding="utf-8"?>
<formControlPr xmlns="http://schemas.microsoft.com/office/spreadsheetml/2009/9/main" objectType="Drop" dropLines="3" dropStyle="combo" dx="16" fmlaLink="Berechnung!C75" fmlaRange="$T$1:$T$2" noThreeD="1" sel="1" val="0"/>
</file>

<file path=xl/ctrlProps/ctrlProp926.xml><?xml version="1.0" encoding="utf-8"?>
<formControlPr xmlns="http://schemas.microsoft.com/office/spreadsheetml/2009/9/main" objectType="Drop" dropLines="3" dropStyle="combo" dx="16" fmlaLink="Berechnung!M75" fmlaRange="$U$1:$U$3" noThreeD="1" sel="1" val="0"/>
</file>

<file path=xl/ctrlProps/ctrlProp927.xml><?xml version="1.0" encoding="utf-8"?>
<formControlPr xmlns="http://schemas.microsoft.com/office/spreadsheetml/2009/9/main" objectType="Drop" dropLines="7" dropStyle="combo" dx="16" fmlaLink="Berechnung!B76" fmlaRange="$R$1:$R$7" noThreeD="1" sel="1" val="0"/>
</file>

<file path=xl/ctrlProps/ctrlProp928.xml><?xml version="1.0" encoding="utf-8"?>
<formControlPr xmlns="http://schemas.microsoft.com/office/spreadsheetml/2009/9/main" objectType="Drop" dropLines="6" dropStyle="combo" dx="16" fmlaLink="Berechnung!K76" fmlaRange="$S$1:$S$6" noThreeD="1" sel="1" val="0"/>
</file>

<file path=xl/ctrlProps/ctrlProp929.xml><?xml version="1.0" encoding="utf-8"?>
<formControlPr xmlns="http://schemas.microsoft.com/office/spreadsheetml/2009/9/main" objectType="Drop" dropLines="3" dropStyle="combo" dx="16" fmlaLink="Berechnung!C76" fmlaRange="$T$1:$T$2" noThreeD="1" sel="1" val="0"/>
</file>

<file path=xl/ctrlProps/ctrlProp93.xml><?xml version="1.0" encoding="utf-8"?>
<formControlPr xmlns="http://schemas.microsoft.com/office/spreadsheetml/2009/9/main" objectType="Drop" dropLines="6" dropStyle="combo" dx="16" fmlaLink="Berechnung!$K$53" fmlaRange="$S$1:$S$9" noThreeD="1" sel="1" val="0"/>
</file>

<file path=xl/ctrlProps/ctrlProp930.xml><?xml version="1.0" encoding="utf-8"?>
<formControlPr xmlns="http://schemas.microsoft.com/office/spreadsheetml/2009/9/main" objectType="Drop" dropLines="3" dropStyle="combo" dx="16" fmlaLink="Berechnung!M76" fmlaRange="$U$1:$U$3" noThreeD="1" sel="1" val="0"/>
</file>

<file path=xl/ctrlProps/ctrlProp931.xml><?xml version="1.0" encoding="utf-8"?>
<formControlPr xmlns="http://schemas.microsoft.com/office/spreadsheetml/2009/9/main" objectType="Drop" dropLines="7" dropStyle="combo" dx="16" fmlaLink="Berechnung!B77" fmlaRange="$R$1:$R$7" noThreeD="1" sel="1" val="0"/>
</file>

<file path=xl/ctrlProps/ctrlProp932.xml><?xml version="1.0" encoding="utf-8"?>
<formControlPr xmlns="http://schemas.microsoft.com/office/spreadsheetml/2009/9/main" objectType="Drop" dropLines="6" dropStyle="combo" dx="16" fmlaLink="Berechnung!K77" fmlaRange="$S$1:$S$6" noThreeD="1" sel="1" val="0"/>
</file>

<file path=xl/ctrlProps/ctrlProp933.xml><?xml version="1.0" encoding="utf-8"?>
<formControlPr xmlns="http://schemas.microsoft.com/office/spreadsheetml/2009/9/main" objectType="Drop" dropLines="3" dropStyle="combo" dx="16" fmlaLink="Berechnung!C77" fmlaRange="$T$1:$T$2" noThreeD="1" sel="1" val="0"/>
</file>

<file path=xl/ctrlProps/ctrlProp934.xml><?xml version="1.0" encoding="utf-8"?>
<formControlPr xmlns="http://schemas.microsoft.com/office/spreadsheetml/2009/9/main" objectType="Drop" dropLines="3" dropStyle="combo" dx="16" fmlaLink="Berechnung!M77" fmlaRange="$U$1:$U$3" noThreeD="1" sel="1" val="0"/>
</file>

<file path=xl/ctrlProps/ctrlProp935.xml><?xml version="1.0" encoding="utf-8"?>
<formControlPr xmlns="http://schemas.microsoft.com/office/spreadsheetml/2009/9/main" objectType="Drop" dropLines="7" dropStyle="combo" dx="16" fmlaLink="Berechnung!B78" fmlaRange="$R$1:$R$7" noThreeD="1" sel="1" val="0"/>
</file>

<file path=xl/ctrlProps/ctrlProp936.xml><?xml version="1.0" encoding="utf-8"?>
<formControlPr xmlns="http://schemas.microsoft.com/office/spreadsheetml/2009/9/main" objectType="Drop" dropLines="6" dropStyle="combo" dx="16" fmlaLink="Berechnung!K78" fmlaRange="$S$1:$S$6" noThreeD="1" sel="1" val="0"/>
</file>

<file path=xl/ctrlProps/ctrlProp937.xml><?xml version="1.0" encoding="utf-8"?>
<formControlPr xmlns="http://schemas.microsoft.com/office/spreadsheetml/2009/9/main" objectType="Drop" dropLines="3" dropStyle="combo" dx="16" fmlaLink="Berechnung!C78" fmlaRange="$T$1:$T$2" noThreeD="1" sel="1" val="0"/>
</file>

<file path=xl/ctrlProps/ctrlProp938.xml><?xml version="1.0" encoding="utf-8"?>
<formControlPr xmlns="http://schemas.microsoft.com/office/spreadsheetml/2009/9/main" objectType="Drop" dropLines="3" dropStyle="combo" dx="16" fmlaLink="Berechnung!M78" fmlaRange="$U$1:$U$3" noThreeD="1" sel="1" val="0"/>
</file>

<file path=xl/ctrlProps/ctrlProp939.xml><?xml version="1.0" encoding="utf-8"?>
<formControlPr xmlns="http://schemas.microsoft.com/office/spreadsheetml/2009/9/main" objectType="Drop" dropLines="7" dropStyle="combo" dx="16" fmlaLink="Berechnung!B79" fmlaRange="$R$1:$R$7" noThreeD="1" sel="1" val="0"/>
</file>

<file path=xl/ctrlProps/ctrlProp94.xml><?xml version="1.0" encoding="utf-8"?>
<formControlPr xmlns="http://schemas.microsoft.com/office/spreadsheetml/2009/9/main" objectType="Drop" dropLines="6" dropStyle="combo" dx="16" fmlaLink="Berechnung!$K$54" fmlaRange="$S$1:$S$9" noThreeD="1" sel="1" val="0"/>
</file>

<file path=xl/ctrlProps/ctrlProp940.xml><?xml version="1.0" encoding="utf-8"?>
<formControlPr xmlns="http://schemas.microsoft.com/office/spreadsheetml/2009/9/main" objectType="Drop" dropLines="6" dropStyle="combo" dx="16" fmlaLink="Berechnung!K79" fmlaRange="$S$1:$S$6" noThreeD="1" sel="1" val="0"/>
</file>

<file path=xl/ctrlProps/ctrlProp941.xml><?xml version="1.0" encoding="utf-8"?>
<formControlPr xmlns="http://schemas.microsoft.com/office/spreadsheetml/2009/9/main" objectType="Drop" dropLines="3" dropStyle="combo" dx="16" fmlaLink="Berechnung!C79" fmlaRange="$T$1:$T$2" noThreeD="1" sel="1" val="0"/>
</file>

<file path=xl/ctrlProps/ctrlProp942.xml><?xml version="1.0" encoding="utf-8"?>
<formControlPr xmlns="http://schemas.microsoft.com/office/spreadsheetml/2009/9/main" objectType="Drop" dropLines="3" dropStyle="combo" dx="16" fmlaLink="Berechnung!M79" fmlaRange="$U$1:$U$3" noThreeD="1" sel="1" val="0"/>
</file>

<file path=xl/ctrlProps/ctrlProp943.xml><?xml version="1.0" encoding="utf-8"?>
<formControlPr xmlns="http://schemas.microsoft.com/office/spreadsheetml/2009/9/main" objectType="Drop" dropLines="7" dropStyle="combo" dx="16" fmlaLink="Berechnung!B80" fmlaRange="$R$1:$R$7" noThreeD="1" sel="1" val="0"/>
</file>

<file path=xl/ctrlProps/ctrlProp944.xml><?xml version="1.0" encoding="utf-8"?>
<formControlPr xmlns="http://schemas.microsoft.com/office/spreadsheetml/2009/9/main" objectType="Drop" dropLines="6" dropStyle="combo" dx="16" fmlaLink="Berechnung!K80" fmlaRange="$S$1:$S$6" noThreeD="1" sel="1" val="0"/>
</file>

<file path=xl/ctrlProps/ctrlProp945.xml><?xml version="1.0" encoding="utf-8"?>
<formControlPr xmlns="http://schemas.microsoft.com/office/spreadsheetml/2009/9/main" objectType="Drop" dropLines="3" dropStyle="combo" dx="16" fmlaLink="Berechnung!C80" fmlaRange="$T$1:$T$2" noThreeD="1" sel="1" val="0"/>
</file>

<file path=xl/ctrlProps/ctrlProp946.xml><?xml version="1.0" encoding="utf-8"?>
<formControlPr xmlns="http://schemas.microsoft.com/office/spreadsheetml/2009/9/main" objectType="Drop" dropLines="3" dropStyle="combo" dx="16" fmlaLink="Berechnung!M80" fmlaRange="$U$1:$U$3" noThreeD="1" sel="1" val="0"/>
</file>

<file path=xl/ctrlProps/ctrlProp947.xml><?xml version="1.0" encoding="utf-8"?>
<formControlPr xmlns="http://schemas.microsoft.com/office/spreadsheetml/2009/9/main" objectType="Drop" dropLines="7" dropStyle="combo" dx="16" fmlaLink="Berechnung!B81" fmlaRange="$R$1:$R$7" noThreeD="1" sel="1" val="0"/>
</file>

<file path=xl/ctrlProps/ctrlProp948.xml><?xml version="1.0" encoding="utf-8"?>
<formControlPr xmlns="http://schemas.microsoft.com/office/spreadsheetml/2009/9/main" objectType="Drop" dropLines="6" dropStyle="combo" dx="16" fmlaLink="Berechnung!K81" fmlaRange="$S$1:$S$6" noThreeD="1" sel="1" val="0"/>
</file>

<file path=xl/ctrlProps/ctrlProp949.xml><?xml version="1.0" encoding="utf-8"?>
<formControlPr xmlns="http://schemas.microsoft.com/office/spreadsheetml/2009/9/main" objectType="Drop" dropLines="3" dropStyle="combo" dx="16" fmlaLink="Berechnung!C81" fmlaRange="$T$1:$T$2" noThreeD="1" sel="1" val="0"/>
</file>

<file path=xl/ctrlProps/ctrlProp95.xml><?xml version="1.0" encoding="utf-8"?>
<formControlPr xmlns="http://schemas.microsoft.com/office/spreadsheetml/2009/9/main" objectType="Drop" dropLines="6" dropStyle="combo" dx="16" fmlaLink="Berechnung!$K$55" fmlaRange="$S$1:$S$9" noThreeD="1" sel="1" val="0"/>
</file>

<file path=xl/ctrlProps/ctrlProp950.xml><?xml version="1.0" encoding="utf-8"?>
<formControlPr xmlns="http://schemas.microsoft.com/office/spreadsheetml/2009/9/main" objectType="Drop" dropLines="3" dropStyle="combo" dx="16" fmlaLink="Berechnung!M81" fmlaRange="$U$1:$U$3" noThreeD="1" sel="1" val="0"/>
</file>

<file path=xl/ctrlProps/ctrlProp951.xml><?xml version="1.0" encoding="utf-8"?>
<formControlPr xmlns="http://schemas.microsoft.com/office/spreadsheetml/2009/9/main" objectType="Drop" dropLines="7" dropStyle="combo" dx="16" fmlaLink="Berechnung!B82" fmlaRange="$R$1:$R$7" noThreeD="1" sel="1" val="0"/>
</file>

<file path=xl/ctrlProps/ctrlProp952.xml><?xml version="1.0" encoding="utf-8"?>
<formControlPr xmlns="http://schemas.microsoft.com/office/spreadsheetml/2009/9/main" objectType="Drop" dropLines="6" dropStyle="combo" dx="16" fmlaLink="Berechnung!K82" fmlaRange="$S$1:$S$6" noThreeD="1" sel="1" val="0"/>
</file>

<file path=xl/ctrlProps/ctrlProp953.xml><?xml version="1.0" encoding="utf-8"?>
<formControlPr xmlns="http://schemas.microsoft.com/office/spreadsheetml/2009/9/main" objectType="Drop" dropLines="3" dropStyle="combo" dx="16" fmlaLink="Berechnung!C82" fmlaRange="$T$1:$T$2" noThreeD="1" sel="1" val="0"/>
</file>

<file path=xl/ctrlProps/ctrlProp954.xml><?xml version="1.0" encoding="utf-8"?>
<formControlPr xmlns="http://schemas.microsoft.com/office/spreadsheetml/2009/9/main" objectType="Drop" dropLines="3" dropStyle="combo" dx="16" fmlaLink="Berechnung!M82" fmlaRange="$U$1:$U$3" noThreeD="1" sel="1" val="0"/>
</file>

<file path=xl/ctrlProps/ctrlProp955.xml><?xml version="1.0" encoding="utf-8"?>
<formControlPr xmlns="http://schemas.microsoft.com/office/spreadsheetml/2009/9/main" objectType="Drop" dropLines="7" dropStyle="combo" dx="16" fmlaLink="Berechnung!B83" fmlaRange="$R$1:$R$7" noThreeD="1" sel="1" val="0"/>
</file>

<file path=xl/ctrlProps/ctrlProp956.xml><?xml version="1.0" encoding="utf-8"?>
<formControlPr xmlns="http://schemas.microsoft.com/office/spreadsheetml/2009/9/main" objectType="Drop" dropLines="6" dropStyle="combo" dx="16" fmlaLink="Berechnung!K83" fmlaRange="$S$1:$S$6" noThreeD="1" sel="1" val="0"/>
</file>

<file path=xl/ctrlProps/ctrlProp957.xml><?xml version="1.0" encoding="utf-8"?>
<formControlPr xmlns="http://schemas.microsoft.com/office/spreadsheetml/2009/9/main" objectType="Drop" dropLines="3" dropStyle="combo" dx="16" fmlaLink="Berechnung!C83" fmlaRange="$T$1:$T$2" noThreeD="1" sel="1" val="0"/>
</file>

<file path=xl/ctrlProps/ctrlProp958.xml><?xml version="1.0" encoding="utf-8"?>
<formControlPr xmlns="http://schemas.microsoft.com/office/spreadsheetml/2009/9/main" objectType="Drop" dropLines="3" dropStyle="combo" dx="16" fmlaLink="Berechnung!M83" fmlaRange="$U$1:$U$3" noThreeD="1" sel="1" val="0"/>
</file>

<file path=xl/ctrlProps/ctrlProp959.xml><?xml version="1.0" encoding="utf-8"?>
<formControlPr xmlns="http://schemas.microsoft.com/office/spreadsheetml/2009/9/main" objectType="Drop" dropLines="7" dropStyle="combo" dx="16" fmlaLink="Berechnung!B84" fmlaRange="$R$1:$R$7" noThreeD="1" sel="1" val="0"/>
</file>

<file path=xl/ctrlProps/ctrlProp96.xml><?xml version="1.0" encoding="utf-8"?>
<formControlPr xmlns="http://schemas.microsoft.com/office/spreadsheetml/2009/9/main" objectType="Drop" dropLines="6" dropStyle="combo" dx="16" fmlaLink="Berechnung!$K$56" fmlaRange="$S$1:$S$9" noThreeD="1" sel="1" val="0"/>
</file>

<file path=xl/ctrlProps/ctrlProp960.xml><?xml version="1.0" encoding="utf-8"?>
<formControlPr xmlns="http://schemas.microsoft.com/office/spreadsheetml/2009/9/main" objectType="Drop" dropLines="6" dropStyle="combo" dx="16" fmlaLink="Berechnung!K84" fmlaRange="$S$1:$S$6" noThreeD="1" sel="1" val="0"/>
</file>

<file path=xl/ctrlProps/ctrlProp961.xml><?xml version="1.0" encoding="utf-8"?>
<formControlPr xmlns="http://schemas.microsoft.com/office/spreadsheetml/2009/9/main" objectType="Drop" dropLines="3" dropStyle="combo" dx="16" fmlaLink="Berechnung!C84" fmlaRange="$T$1:$T$2" noThreeD="1" sel="1" val="0"/>
</file>

<file path=xl/ctrlProps/ctrlProp962.xml><?xml version="1.0" encoding="utf-8"?>
<formControlPr xmlns="http://schemas.microsoft.com/office/spreadsheetml/2009/9/main" objectType="Drop" dropLines="3" dropStyle="combo" dx="16" fmlaLink="Berechnung!M84" fmlaRange="$U$1:$U$3" noThreeD="1" sel="1" val="0"/>
</file>

<file path=xl/ctrlProps/ctrlProp963.xml><?xml version="1.0" encoding="utf-8"?>
<formControlPr xmlns="http://schemas.microsoft.com/office/spreadsheetml/2009/9/main" objectType="Drop" dropLines="7" dropStyle="combo" dx="16" fmlaLink="Berechnung!B85" fmlaRange="$R$1:$R$7" noThreeD="1" sel="1" val="0"/>
</file>

<file path=xl/ctrlProps/ctrlProp964.xml><?xml version="1.0" encoding="utf-8"?>
<formControlPr xmlns="http://schemas.microsoft.com/office/spreadsheetml/2009/9/main" objectType="Drop" dropLines="6" dropStyle="combo" dx="16" fmlaLink="Berechnung!K85" fmlaRange="$S$1:$S$6" noThreeD="1" sel="1" val="0"/>
</file>

<file path=xl/ctrlProps/ctrlProp965.xml><?xml version="1.0" encoding="utf-8"?>
<formControlPr xmlns="http://schemas.microsoft.com/office/spreadsheetml/2009/9/main" objectType="Drop" dropLines="3" dropStyle="combo" dx="16" fmlaLink="Berechnung!C85" fmlaRange="$T$1:$T$2" noThreeD="1" sel="1" val="0"/>
</file>

<file path=xl/ctrlProps/ctrlProp966.xml><?xml version="1.0" encoding="utf-8"?>
<formControlPr xmlns="http://schemas.microsoft.com/office/spreadsheetml/2009/9/main" objectType="Drop" dropLines="3" dropStyle="combo" dx="16" fmlaLink="Berechnung!M85" fmlaRange="$U$1:$U$3" noThreeD="1" sel="1" val="0"/>
</file>

<file path=xl/ctrlProps/ctrlProp967.xml><?xml version="1.0" encoding="utf-8"?>
<formControlPr xmlns="http://schemas.microsoft.com/office/spreadsheetml/2009/9/main" objectType="Drop" dropLines="7" dropStyle="combo" dx="16" fmlaLink="Berechnung!B86" fmlaRange="$R$1:$R$7" noThreeD="1" sel="1" val="0"/>
</file>

<file path=xl/ctrlProps/ctrlProp968.xml><?xml version="1.0" encoding="utf-8"?>
<formControlPr xmlns="http://schemas.microsoft.com/office/spreadsheetml/2009/9/main" objectType="Drop" dropLines="6" dropStyle="combo" dx="16" fmlaLink="Berechnung!K86" fmlaRange="$S$1:$S$6" noThreeD="1" sel="1" val="0"/>
</file>

<file path=xl/ctrlProps/ctrlProp969.xml><?xml version="1.0" encoding="utf-8"?>
<formControlPr xmlns="http://schemas.microsoft.com/office/spreadsheetml/2009/9/main" objectType="Drop" dropLines="3" dropStyle="combo" dx="16" fmlaLink="Berechnung!C86" fmlaRange="$T$1:$T$2" noThreeD="1" sel="1" val="0"/>
</file>

<file path=xl/ctrlProps/ctrlProp97.xml><?xml version="1.0" encoding="utf-8"?>
<formControlPr xmlns="http://schemas.microsoft.com/office/spreadsheetml/2009/9/main" objectType="Drop" dropLines="6" dropStyle="combo" dx="16" fmlaLink="Berechnung!$K$57" fmlaRange="$S$1:$S$9" noThreeD="1" sel="1" val="0"/>
</file>

<file path=xl/ctrlProps/ctrlProp970.xml><?xml version="1.0" encoding="utf-8"?>
<formControlPr xmlns="http://schemas.microsoft.com/office/spreadsheetml/2009/9/main" objectType="Drop" dropLines="3" dropStyle="combo" dx="16" fmlaLink="Berechnung!M86" fmlaRange="$U$1:$U$3" noThreeD="1" sel="1" val="0"/>
</file>

<file path=xl/ctrlProps/ctrlProp971.xml><?xml version="1.0" encoding="utf-8"?>
<formControlPr xmlns="http://schemas.microsoft.com/office/spreadsheetml/2009/9/main" objectType="Drop" dropLines="7" dropStyle="combo" dx="16" fmlaLink="Berechnung!B87" fmlaRange="$R$1:$R$7" noThreeD="1" sel="1" val="0"/>
</file>

<file path=xl/ctrlProps/ctrlProp972.xml><?xml version="1.0" encoding="utf-8"?>
<formControlPr xmlns="http://schemas.microsoft.com/office/spreadsheetml/2009/9/main" objectType="Drop" dropLines="6" dropStyle="combo" dx="16" fmlaLink="Berechnung!K87" fmlaRange="$S$1:$S$6" noThreeD="1" sel="1" val="0"/>
</file>

<file path=xl/ctrlProps/ctrlProp973.xml><?xml version="1.0" encoding="utf-8"?>
<formControlPr xmlns="http://schemas.microsoft.com/office/spreadsheetml/2009/9/main" objectType="Drop" dropLines="3" dropStyle="combo" dx="16" fmlaLink="Berechnung!C87" fmlaRange="$T$1:$T$2" noThreeD="1" sel="1" val="0"/>
</file>

<file path=xl/ctrlProps/ctrlProp974.xml><?xml version="1.0" encoding="utf-8"?>
<formControlPr xmlns="http://schemas.microsoft.com/office/spreadsheetml/2009/9/main" objectType="Drop" dropLines="3" dropStyle="combo" dx="16" fmlaLink="Berechnung!M87" fmlaRange="$U$1:$U$3" noThreeD="1" sel="1" val="0"/>
</file>

<file path=xl/ctrlProps/ctrlProp975.xml><?xml version="1.0" encoding="utf-8"?>
<formControlPr xmlns="http://schemas.microsoft.com/office/spreadsheetml/2009/9/main" objectType="Drop" dropLines="7" dropStyle="combo" dx="16" fmlaLink="Berechnung!B88" fmlaRange="$R$1:$R$7" noThreeD="1" sel="1" val="0"/>
</file>

<file path=xl/ctrlProps/ctrlProp976.xml><?xml version="1.0" encoding="utf-8"?>
<formControlPr xmlns="http://schemas.microsoft.com/office/spreadsheetml/2009/9/main" objectType="Drop" dropLines="6" dropStyle="combo" dx="16" fmlaLink="Berechnung!K88" fmlaRange="$S$1:$S$6" noThreeD="1" sel="1" val="0"/>
</file>

<file path=xl/ctrlProps/ctrlProp977.xml><?xml version="1.0" encoding="utf-8"?>
<formControlPr xmlns="http://schemas.microsoft.com/office/spreadsheetml/2009/9/main" objectType="Drop" dropLines="3" dropStyle="combo" dx="16" fmlaLink="Berechnung!C88" fmlaRange="$T$1:$T$2" noThreeD="1" sel="1" val="0"/>
</file>

<file path=xl/ctrlProps/ctrlProp978.xml><?xml version="1.0" encoding="utf-8"?>
<formControlPr xmlns="http://schemas.microsoft.com/office/spreadsheetml/2009/9/main" objectType="Drop" dropLines="3" dropStyle="combo" dx="16" fmlaLink="Berechnung!M88" fmlaRange="$U$1:$U$3" noThreeD="1" sel="1" val="0"/>
</file>

<file path=xl/ctrlProps/ctrlProp979.xml><?xml version="1.0" encoding="utf-8"?>
<formControlPr xmlns="http://schemas.microsoft.com/office/spreadsheetml/2009/9/main" objectType="Drop" dropLines="7" dropStyle="combo" dx="16" fmlaLink="Berechnung!B89" fmlaRange="$R$1:$R$7" noThreeD="1" sel="1" val="0"/>
</file>

<file path=xl/ctrlProps/ctrlProp98.xml><?xml version="1.0" encoding="utf-8"?>
<formControlPr xmlns="http://schemas.microsoft.com/office/spreadsheetml/2009/9/main" objectType="Drop" dropLines="6" dropStyle="combo" dx="16" fmlaLink="Berechnung!$K$58" fmlaRange="$S$1:$S$9" noThreeD="1" sel="1" val="0"/>
</file>

<file path=xl/ctrlProps/ctrlProp980.xml><?xml version="1.0" encoding="utf-8"?>
<formControlPr xmlns="http://schemas.microsoft.com/office/spreadsheetml/2009/9/main" objectType="Drop" dropLines="6" dropStyle="combo" dx="16" fmlaLink="Berechnung!K89" fmlaRange="$S$1:$S$6" noThreeD="1" sel="1" val="0"/>
</file>

<file path=xl/ctrlProps/ctrlProp981.xml><?xml version="1.0" encoding="utf-8"?>
<formControlPr xmlns="http://schemas.microsoft.com/office/spreadsheetml/2009/9/main" objectType="Drop" dropLines="3" dropStyle="combo" dx="16" fmlaLink="Berechnung!C89" fmlaRange="$T$1:$T$2" noThreeD="1" sel="1" val="0"/>
</file>

<file path=xl/ctrlProps/ctrlProp982.xml><?xml version="1.0" encoding="utf-8"?>
<formControlPr xmlns="http://schemas.microsoft.com/office/spreadsheetml/2009/9/main" objectType="Drop" dropLines="3" dropStyle="combo" dx="16" fmlaLink="Berechnung!M89" fmlaRange="$U$1:$U$3" noThreeD="1" sel="1" val="0"/>
</file>

<file path=xl/ctrlProps/ctrlProp983.xml><?xml version="1.0" encoding="utf-8"?>
<formControlPr xmlns="http://schemas.microsoft.com/office/spreadsheetml/2009/9/main" objectType="Drop" dropLines="7" dropStyle="combo" dx="16" fmlaLink="Berechnung!B90" fmlaRange="$R$1:$R$7" noThreeD="1" sel="1" val="0"/>
</file>

<file path=xl/ctrlProps/ctrlProp984.xml><?xml version="1.0" encoding="utf-8"?>
<formControlPr xmlns="http://schemas.microsoft.com/office/spreadsheetml/2009/9/main" objectType="Drop" dropLines="6" dropStyle="combo" dx="16" fmlaLink="Berechnung!K90" fmlaRange="$S$1:$S$6" noThreeD="1" sel="1" val="0"/>
</file>

<file path=xl/ctrlProps/ctrlProp985.xml><?xml version="1.0" encoding="utf-8"?>
<formControlPr xmlns="http://schemas.microsoft.com/office/spreadsheetml/2009/9/main" objectType="Drop" dropLines="3" dropStyle="combo" dx="16" fmlaLink="Berechnung!C90" fmlaRange="$T$1:$T$2" noThreeD="1" sel="1" val="0"/>
</file>

<file path=xl/ctrlProps/ctrlProp986.xml><?xml version="1.0" encoding="utf-8"?>
<formControlPr xmlns="http://schemas.microsoft.com/office/spreadsheetml/2009/9/main" objectType="Drop" dropLines="3" dropStyle="combo" dx="16" fmlaLink="Berechnung!M90" fmlaRange="$U$1:$U$3" noThreeD="1" sel="1" val="0"/>
</file>

<file path=xl/ctrlProps/ctrlProp987.xml><?xml version="1.0" encoding="utf-8"?>
<formControlPr xmlns="http://schemas.microsoft.com/office/spreadsheetml/2009/9/main" objectType="Drop" dropLines="7" dropStyle="combo" dx="16" fmlaLink="Berechnung!B91" fmlaRange="$R$1:$R$7" noThreeD="1" sel="1" val="0"/>
</file>

<file path=xl/ctrlProps/ctrlProp988.xml><?xml version="1.0" encoding="utf-8"?>
<formControlPr xmlns="http://schemas.microsoft.com/office/spreadsheetml/2009/9/main" objectType="Drop" dropLines="6" dropStyle="combo" dx="16" fmlaLink="Berechnung!K91" fmlaRange="$S$1:$S$6" noThreeD="1" sel="1" val="0"/>
</file>

<file path=xl/ctrlProps/ctrlProp989.xml><?xml version="1.0" encoding="utf-8"?>
<formControlPr xmlns="http://schemas.microsoft.com/office/spreadsheetml/2009/9/main" objectType="Drop" dropLines="3" dropStyle="combo" dx="16" fmlaLink="Berechnung!C91" fmlaRange="$T$1:$T$2" noThreeD="1" sel="1" val="0"/>
</file>

<file path=xl/ctrlProps/ctrlProp99.xml><?xml version="1.0" encoding="utf-8"?>
<formControlPr xmlns="http://schemas.microsoft.com/office/spreadsheetml/2009/9/main" objectType="Drop" dropLines="6" dropStyle="combo" dx="16" fmlaLink="Berechnung!$K$59" fmlaRange="$S$1:$S$9" noThreeD="1" sel="1" val="0"/>
</file>

<file path=xl/ctrlProps/ctrlProp990.xml><?xml version="1.0" encoding="utf-8"?>
<formControlPr xmlns="http://schemas.microsoft.com/office/spreadsheetml/2009/9/main" objectType="Drop" dropLines="3" dropStyle="combo" dx="16" fmlaLink="Berechnung!M91" fmlaRange="$U$1:$U$3" noThreeD="1" sel="1" val="0"/>
</file>

<file path=xl/ctrlProps/ctrlProp991.xml><?xml version="1.0" encoding="utf-8"?>
<formControlPr xmlns="http://schemas.microsoft.com/office/spreadsheetml/2009/9/main" objectType="Drop" dropLines="7" dropStyle="combo" dx="16" fmlaLink="Berechnung!B92" fmlaRange="$R$1:$R$7" noThreeD="1" sel="1" val="0"/>
</file>

<file path=xl/ctrlProps/ctrlProp992.xml><?xml version="1.0" encoding="utf-8"?>
<formControlPr xmlns="http://schemas.microsoft.com/office/spreadsheetml/2009/9/main" objectType="Drop" dropLines="6" dropStyle="combo" dx="16" fmlaLink="Berechnung!K92" fmlaRange="$S$1:$S$6" noThreeD="1" sel="1" val="0"/>
</file>

<file path=xl/ctrlProps/ctrlProp993.xml><?xml version="1.0" encoding="utf-8"?>
<formControlPr xmlns="http://schemas.microsoft.com/office/spreadsheetml/2009/9/main" objectType="Drop" dropLines="3" dropStyle="combo" dx="16" fmlaLink="Berechnung!C92" fmlaRange="$T$1:$T$2" noThreeD="1" sel="1" val="0"/>
</file>

<file path=xl/ctrlProps/ctrlProp994.xml><?xml version="1.0" encoding="utf-8"?>
<formControlPr xmlns="http://schemas.microsoft.com/office/spreadsheetml/2009/9/main" objectType="Drop" dropLines="3" dropStyle="combo" dx="16" fmlaLink="Berechnung!M92" fmlaRange="$U$1:$U$3" noThreeD="1" sel="1" val="0"/>
</file>

<file path=xl/ctrlProps/ctrlProp995.xml><?xml version="1.0" encoding="utf-8"?>
<formControlPr xmlns="http://schemas.microsoft.com/office/spreadsheetml/2009/9/main" objectType="Drop" dropLines="7" dropStyle="combo" dx="16" fmlaLink="Berechnung!B93" fmlaRange="$R$1:$R$7" noThreeD="1" sel="1" val="0"/>
</file>

<file path=xl/ctrlProps/ctrlProp996.xml><?xml version="1.0" encoding="utf-8"?>
<formControlPr xmlns="http://schemas.microsoft.com/office/spreadsheetml/2009/9/main" objectType="Drop" dropLines="6" dropStyle="combo" dx="16" fmlaLink="Berechnung!K93" fmlaRange="$S$1:$S$6" noThreeD="1" sel="1" val="0"/>
</file>

<file path=xl/ctrlProps/ctrlProp997.xml><?xml version="1.0" encoding="utf-8"?>
<formControlPr xmlns="http://schemas.microsoft.com/office/spreadsheetml/2009/9/main" objectType="Drop" dropLines="3" dropStyle="combo" dx="16" fmlaLink="Berechnung!C93" fmlaRange="$T$1:$T$2" noThreeD="1" sel="1" val="0"/>
</file>

<file path=xl/ctrlProps/ctrlProp998.xml><?xml version="1.0" encoding="utf-8"?>
<formControlPr xmlns="http://schemas.microsoft.com/office/spreadsheetml/2009/9/main" objectType="Drop" dropLines="3" dropStyle="combo" dx="16" fmlaLink="Berechnung!M93" fmlaRange="$U$1:$U$3" noThreeD="1" sel="1" val="0"/>
</file>

<file path=xl/ctrlProps/ctrlProp999.xml><?xml version="1.0" encoding="utf-8"?>
<formControlPr xmlns="http://schemas.microsoft.com/office/spreadsheetml/2009/9/main" objectType="Drop" dropLines="7" dropStyle="combo" dx="16" fmlaLink="Berechnung!B94" fmlaRange="$R$1:$R$7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171450</xdr:colOff>
      <xdr:row>26</xdr:row>
      <xdr:rowOff>161925</xdr:rowOff>
    </xdr:from>
    <xdr:to>
      <xdr:col>22</xdr:col>
      <xdr:colOff>28575</xdr:colOff>
      <xdr:row>28</xdr:row>
      <xdr:rowOff>76200</xdr:rowOff>
    </xdr:to>
    <xdr:sp macro="" textlink="">
      <xdr:nvSpPr>
        <xdr:cNvPr id="250" name="Rechteck 249"/>
        <xdr:cNvSpPr/>
      </xdr:nvSpPr>
      <xdr:spPr>
        <a:xfrm>
          <a:off x="9601200" y="2619375"/>
          <a:ext cx="2886075" cy="371475"/>
        </a:xfrm>
        <a:prstGeom prst="rect">
          <a:avLst/>
        </a:prstGeom>
        <a:noFill/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21</xdr:col>
      <xdr:colOff>523875</xdr:colOff>
      <xdr:row>16</xdr:row>
      <xdr:rowOff>0</xdr:rowOff>
    </xdr:from>
    <xdr:to>
      <xdr:col>21</xdr:col>
      <xdr:colOff>3009900</xdr:colOff>
      <xdr:row>18</xdr:row>
      <xdr:rowOff>104775</xdr:rowOff>
    </xdr:to>
    <xdr:pic>
      <xdr:nvPicPr>
        <xdr:cNvPr id="298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2743200"/>
          <a:ext cx="24860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457200</xdr:colOff>
      <xdr:row>26</xdr:row>
      <xdr:rowOff>161924</xdr:rowOff>
    </xdr:from>
    <xdr:to>
      <xdr:col>21</xdr:col>
      <xdr:colOff>57150</xdr:colOff>
      <xdr:row>28</xdr:row>
      <xdr:rowOff>76199</xdr:rowOff>
    </xdr:to>
    <xdr:sp macro="" textlink="">
      <xdr:nvSpPr>
        <xdr:cNvPr id="2" name="Rechteck 1"/>
        <xdr:cNvSpPr/>
      </xdr:nvSpPr>
      <xdr:spPr>
        <a:xfrm>
          <a:off x="6991350" y="2619374"/>
          <a:ext cx="2495550" cy="371475"/>
        </a:xfrm>
        <a:prstGeom prst="rect">
          <a:avLst/>
        </a:prstGeom>
        <a:noFill/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4</xdr:col>
          <xdr:colOff>0</xdr:colOff>
          <xdr:row>35</xdr:row>
          <xdr:rowOff>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9525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9525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9525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9525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9525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9525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2084" name="Drop Dow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60</xdr:row>
          <xdr:rowOff>9525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9525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2087" name="Drop Dow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9525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9525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9525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66</xdr:row>
          <xdr:rowOff>9525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9525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9525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69</xdr:row>
          <xdr:rowOff>9525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2102" name="Drop Dow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70</xdr:row>
          <xdr:rowOff>9525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2103" name="Drop Dow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71</xdr:row>
          <xdr:rowOff>9525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2104" name="Drop Dow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9525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2105" name="Drop Dow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9525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106" name="Drop Down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2107" name="Drop Dow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2109" name="Drop Down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4</xdr:col>
          <xdr:colOff>0</xdr:colOff>
          <xdr:row>78</xdr:row>
          <xdr:rowOff>0</xdr:rowOff>
        </xdr:to>
        <xdr:sp macro="" textlink="">
          <xdr:nvSpPr>
            <xdr:cNvPr id="2110" name="Drop Dow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2111" name="Drop Dow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79</xdr:row>
          <xdr:rowOff>9525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2114" name="Drop Down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85</xdr:row>
          <xdr:rowOff>9525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9525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2122" name="Drop Down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2123" name="Drop Dow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91</xdr:row>
          <xdr:rowOff>9525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92</xdr:row>
          <xdr:rowOff>9525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2125" name="Drop Down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9525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2126" name="Drop Down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12</xdr:col>
          <xdr:colOff>676275</xdr:colOff>
          <xdr:row>35</xdr:row>
          <xdr:rowOff>0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12</xdr:col>
          <xdr:colOff>676275</xdr:colOff>
          <xdr:row>35</xdr:row>
          <xdr:rowOff>200025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676275</xdr:colOff>
          <xdr:row>36</xdr:row>
          <xdr:rowOff>200025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12</xdr:col>
          <xdr:colOff>676275</xdr:colOff>
          <xdr:row>37</xdr:row>
          <xdr:rowOff>200025</xdr:rowOff>
        </xdr:to>
        <xdr:sp macro="" textlink="">
          <xdr:nvSpPr>
            <xdr:cNvPr id="2133" name="Drop Dow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12</xdr:col>
          <xdr:colOff>676275</xdr:colOff>
          <xdr:row>38</xdr:row>
          <xdr:rowOff>200025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12</xdr:col>
          <xdr:colOff>676275</xdr:colOff>
          <xdr:row>39</xdr:row>
          <xdr:rowOff>200025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12</xdr:col>
          <xdr:colOff>676275</xdr:colOff>
          <xdr:row>40</xdr:row>
          <xdr:rowOff>200025</xdr:rowOff>
        </xdr:to>
        <xdr:sp macro="" textlink="">
          <xdr:nvSpPr>
            <xdr:cNvPr id="2136" name="Drop Dow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12</xdr:col>
          <xdr:colOff>676275</xdr:colOff>
          <xdr:row>41</xdr:row>
          <xdr:rowOff>200025</xdr:rowOff>
        </xdr:to>
        <xdr:sp macro="" textlink="">
          <xdr:nvSpPr>
            <xdr:cNvPr id="2137" name="Drop Down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12</xdr:col>
          <xdr:colOff>676275</xdr:colOff>
          <xdr:row>42</xdr:row>
          <xdr:rowOff>200025</xdr:rowOff>
        </xdr:to>
        <xdr:sp macro="" textlink="">
          <xdr:nvSpPr>
            <xdr:cNvPr id="2138" name="Drop Down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12</xdr:col>
          <xdr:colOff>676275</xdr:colOff>
          <xdr:row>43</xdr:row>
          <xdr:rowOff>200025</xdr:rowOff>
        </xdr:to>
        <xdr:sp macro="" textlink="">
          <xdr:nvSpPr>
            <xdr:cNvPr id="2139" name="Drop Down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12</xdr:col>
          <xdr:colOff>676275</xdr:colOff>
          <xdr:row>44</xdr:row>
          <xdr:rowOff>200025</xdr:rowOff>
        </xdr:to>
        <xdr:sp macro="" textlink="">
          <xdr:nvSpPr>
            <xdr:cNvPr id="2140" name="Drop Down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676275</xdr:colOff>
          <xdr:row>45</xdr:row>
          <xdr:rowOff>200025</xdr:rowOff>
        </xdr:to>
        <xdr:sp macro="" textlink="">
          <xdr:nvSpPr>
            <xdr:cNvPr id="2141" name="Drop Dow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12</xdr:col>
          <xdr:colOff>676275</xdr:colOff>
          <xdr:row>46</xdr:row>
          <xdr:rowOff>200025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12</xdr:col>
          <xdr:colOff>676275</xdr:colOff>
          <xdr:row>47</xdr:row>
          <xdr:rowOff>200025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12</xdr:col>
          <xdr:colOff>676275</xdr:colOff>
          <xdr:row>48</xdr:row>
          <xdr:rowOff>200025</xdr:rowOff>
        </xdr:to>
        <xdr:sp macro="" textlink="">
          <xdr:nvSpPr>
            <xdr:cNvPr id="2144" name="Drop Dow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12</xdr:col>
          <xdr:colOff>676275</xdr:colOff>
          <xdr:row>49</xdr:row>
          <xdr:rowOff>200025</xdr:rowOff>
        </xdr:to>
        <xdr:sp macro="" textlink="">
          <xdr:nvSpPr>
            <xdr:cNvPr id="2145" name="Drop Dow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12</xdr:col>
          <xdr:colOff>676275</xdr:colOff>
          <xdr:row>50</xdr:row>
          <xdr:rowOff>200025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12</xdr:col>
          <xdr:colOff>676275</xdr:colOff>
          <xdr:row>51</xdr:row>
          <xdr:rowOff>200025</xdr:rowOff>
        </xdr:to>
        <xdr:sp macro="" textlink="">
          <xdr:nvSpPr>
            <xdr:cNvPr id="2147" name="Drop Dow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12</xdr:col>
          <xdr:colOff>676275</xdr:colOff>
          <xdr:row>52</xdr:row>
          <xdr:rowOff>200025</xdr:rowOff>
        </xdr:to>
        <xdr:sp macro="" textlink="">
          <xdr:nvSpPr>
            <xdr:cNvPr id="2148" name="Drop Down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12</xdr:col>
          <xdr:colOff>676275</xdr:colOff>
          <xdr:row>53</xdr:row>
          <xdr:rowOff>200025</xdr:rowOff>
        </xdr:to>
        <xdr:sp macro="" textlink="">
          <xdr:nvSpPr>
            <xdr:cNvPr id="2149" name="Drop Down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12</xdr:col>
          <xdr:colOff>676275</xdr:colOff>
          <xdr:row>54</xdr:row>
          <xdr:rowOff>200025</xdr:rowOff>
        </xdr:to>
        <xdr:sp macro="" textlink="">
          <xdr:nvSpPr>
            <xdr:cNvPr id="2150" name="Drop Down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12</xdr:col>
          <xdr:colOff>676275</xdr:colOff>
          <xdr:row>55</xdr:row>
          <xdr:rowOff>200025</xdr:rowOff>
        </xdr:to>
        <xdr:sp macro="" textlink="">
          <xdr:nvSpPr>
            <xdr:cNvPr id="2151" name="Drop Down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12</xdr:col>
          <xdr:colOff>676275</xdr:colOff>
          <xdr:row>56</xdr:row>
          <xdr:rowOff>200025</xdr:rowOff>
        </xdr:to>
        <xdr:sp macro="" textlink="">
          <xdr:nvSpPr>
            <xdr:cNvPr id="2152" name="Drop Down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12</xdr:col>
          <xdr:colOff>676275</xdr:colOff>
          <xdr:row>57</xdr:row>
          <xdr:rowOff>200025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12</xdr:col>
          <xdr:colOff>676275</xdr:colOff>
          <xdr:row>58</xdr:row>
          <xdr:rowOff>200025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12</xdr:col>
          <xdr:colOff>676275</xdr:colOff>
          <xdr:row>59</xdr:row>
          <xdr:rowOff>200025</xdr:rowOff>
        </xdr:to>
        <xdr:sp macro="" textlink="">
          <xdr:nvSpPr>
            <xdr:cNvPr id="2155" name="Drop Down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12</xdr:col>
          <xdr:colOff>676275</xdr:colOff>
          <xdr:row>60</xdr:row>
          <xdr:rowOff>200025</xdr:rowOff>
        </xdr:to>
        <xdr:sp macro="" textlink="">
          <xdr:nvSpPr>
            <xdr:cNvPr id="2156" name="Drop Down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12</xdr:col>
          <xdr:colOff>676275</xdr:colOff>
          <xdr:row>61</xdr:row>
          <xdr:rowOff>200025</xdr:rowOff>
        </xdr:to>
        <xdr:sp macro="" textlink="">
          <xdr:nvSpPr>
            <xdr:cNvPr id="2157" name="Drop Down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12</xdr:col>
          <xdr:colOff>676275</xdr:colOff>
          <xdr:row>62</xdr:row>
          <xdr:rowOff>200025</xdr:rowOff>
        </xdr:to>
        <xdr:sp macro="" textlink="">
          <xdr:nvSpPr>
            <xdr:cNvPr id="2158" name="Drop Down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12</xdr:col>
          <xdr:colOff>676275</xdr:colOff>
          <xdr:row>63</xdr:row>
          <xdr:rowOff>200025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12</xdr:col>
          <xdr:colOff>676275</xdr:colOff>
          <xdr:row>64</xdr:row>
          <xdr:rowOff>200025</xdr:rowOff>
        </xdr:to>
        <xdr:sp macro="" textlink="">
          <xdr:nvSpPr>
            <xdr:cNvPr id="2160" name="Drop Down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12</xdr:col>
          <xdr:colOff>676275</xdr:colOff>
          <xdr:row>65</xdr:row>
          <xdr:rowOff>200025</xdr:rowOff>
        </xdr:to>
        <xdr:sp macro="" textlink="">
          <xdr:nvSpPr>
            <xdr:cNvPr id="2161" name="Drop Down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12</xdr:col>
          <xdr:colOff>676275</xdr:colOff>
          <xdr:row>66</xdr:row>
          <xdr:rowOff>200025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12</xdr:col>
          <xdr:colOff>676275</xdr:colOff>
          <xdr:row>67</xdr:row>
          <xdr:rowOff>200025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12</xdr:col>
          <xdr:colOff>676275</xdr:colOff>
          <xdr:row>68</xdr:row>
          <xdr:rowOff>200025</xdr:rowOff>
        </xdr:to>
        <xdr:sp macro="" textlink="">
          <xdr:nvSpPr>
            <xdr:cNvPr id="2164" name="Drop Dow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12</xdr:col>
          <xdr:colOff>676275</xdr:colOff>
          <xdr:row>69</xdr:row>
          <xdr:rowOff>200025</xdr:rowOff>
        </xdr:to>
        <xdr:sp macro="" textlink="">
          <xdr:nvSpPr>
            <xdr:cNvPr id="2165" name="Drop Down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12</xdr:col>
          <xdr:colOff>676275</xdr:colOff>
          <xdr:row>70</xdr:row>
          <xdr:rowOff>200025</xdr:rowOff>
        </xdr:to>
        <xdr:sp macro="" textlink="">
          <xdr:nvSpPr>
            <xdr:cNvPr id="2166" name="Drop Dow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12</xdr:col>
          <xdr:colOff>676275</xdr:colOff>
          <xdr:row>71</xdr:row>
          <xdr:rowOff>200025</xdr:rowOff>
        </xdr:to>
        <xdr:sp macro="" textlink="">
          <xdr:nvSpPr>
            <xdr:cNvPr id="2167" name="Drop Down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12</xdr:col>
          <xdr:colOff>676275</xdr:colOff>
          <xdr:row>72</xdr:row>
          <xdr:rowOff>200025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12</xdr:col>
          <xdr:colOff>676275</xdr:colOff>
          <xdr:row>73</xdr:row>
          <xdr:rowOff>200025</xdr:rowOff>
        </xdr:to>
        <xdr:sp macro="" textlink="">
          <xdr:nvSpPr>
            <xdr:cNvPr id="2169" name="Drop Down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12</xdr:col>
          <xdr:colOff>676275</xdr:colOff>
          <xdr:row>74</xdr:row>
          <xdr:rowOff>200025</xdr:rowOff>
        </xdr:to>
        <xdr:sp macro="" textlink="">
          <xdr:nvSpPr>
            <xdr:cNvPr id="2170" name="Drop Dow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12</xdr:col>
          <xdr:colOff>676275</xdr:colOff>
          <xdr:row>75</xdr:row>
          <xdr:rowOff>200025</xdr:rowOff>
        </xdr:to>
        <xdr:sp macro="" textlink="">
          <xdr:nvSpPr>
            <xdr:cNvPr id="2171" name="Drop Down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12</xdr:col>
          <xdr:colOff>676275</xdr:colOff>
          <xdr:row>76</xdr:row>
          <xdr:rowOff>200025</xdr:rowOff>
        </xdr:to>
        <xdr:sp macro="" textlink="">
          <xdr:nvSpPr>
            <xdr:cNvPr id="2172" name="Drop Down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12</xdr:col>
          <xdr:colOff>676275</xdr:colOff>
          <xdr:row>77</xdr:row>
          <xdr:rowOff>200025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12</xdr:col>
          <xdr:colOff>676275</xdr:colOff>
          <xdr:row>78</xdr:row>
          <xdr:rowOff>200025</xdr:rowOff>
        </xdr:to>
        <xdr:sp macro="" textlink="">
          <xdr:nvSpPr>
            <xdr:cNvPr id="2174" name="Drop Down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12</xdr:col>
          <xdr:colOff>676275</xdr:colOff>
          <xdr:row>79</xdr:row>
          <xdr:rowOff>200025</xdr:rowOff>
        </xdr:to>
        <xdr:sp macro="" textlink="">
          <xdr:nvSpPr>
            <xdr:cNvPr id="2175" name="Drop Down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0</xdr:rowOff>
        </xdr:from>
        <xdr:to>
          <xdr:col>12</xdr:col>
          <xdr:colOff>676275</xdr:colOff>
          <xdr:row>80</xdr:row>
          <xdr:rowOff>200025</xdr:rowOff>
        </xdr:to>
        <xdr:sp macro="" textlink="">
          <xdr:nvSpPr>
            <xdr:cNvPr id="2176" name="Drop Down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12</xdr:col>
          <xdr:colOff>676275</xdr:colOff>
          <xdr:row>81</xdr:row>
          <xdr:rowOff>200025</xdr:rowOff>
        </xdr:to>
        <xdr:sp macro="" textlink="">
          <xdr:nvSpPr>
            <xdr:cNvPr id="2177" name="Drop Down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0</xdr:rowOff>
        </xdr:from>
        <xdr:to>
          <xdr:col>12</xdr:col>
          <xdr:colOff>676275</xdr:colOff>
          <xdr:row>82</xdr:row>
          <xdr:rowOff>200025</xdr:rowOff>
        </xdr:to>
        <xdr:sp macro="" textlink="">
          <xdr:nvSpPr>
            <xdr:cNvPr id="2178" name="Drop Down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12</xdr:col>
          <xdr:colOff>676275</xdr:colOff>
          <xdr:row>83</xdr:row>
          <xdr:rowOff>200025</xdr:rowOff>
        </xdr:to>
        <xdr:sp macro="" textlink="">
          <xdr:nvSpPr>
            <xdr:cNvPr id="2179" name="Drop Down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12</xdr:col>
          <xdr:colOff>676275</xdr:colOff>
          <xdr:row>84</xdr:row>
          <xdr:rowOff>200025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12</xdr:col>
          <xdr:colOff>676275</xdr:colOff>
          <xdr:row>85</xdr:row>
          <xdr:rowOff>200025</xdr:rowOff>
        </xdr:to>
        <xdr:sp macro="" textlink="">
          <xdr:nvSpPr>
            <xdr:cNvPr id="2181" name="Drop Dow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0</xdr:rowOff>
        </xdr:from>
        <xdr:to>
          <xdr:col>12</xdr:col>
          <xdr:colOff>676275</xdr:colOff>
          <xdr:row>86</xdr:row>
          <xdr:rowOff>200025</xdr:rowOff>
        </xdr:to>
        <xdr:sp macro="" textlink="">
          <xdr:nvSpPr>
            <xdr:cNvPr id="2182" name="Drop Down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12</xdr:col>
          <xdr:colOff>676275</xdr:colOff>
          <xdr:row>87</xdr:row>
          <xdr:rowOff>200025</xdr:rowOff>
        </xdr:to>
        <xdr:sp macro="" textlink="">
          <xdr:nvSpPr>
            <xdr:cNvPr id="2183" name="Drop Dow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12</xdr:col>
          <xdr:colOff>676275</xdr:colOff>
          <xdr:row>88</xdr:row>
          <xdr:rowOff>200025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0</xdr:rowOff>
        </xdr:from>
        <xdr:to>
          <xdr:col>12</xdr:col>
          <xdr:colOff>676275</xdr:colOff>
          <xdr:row>89</xdr:row>
          <xdr:rowOff>200025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12</xdr:col>
          <xdr:colOff>676275</xdr:colOff>
          <xdr:row>90</xdr:row>
          <xdr:rowOff>200025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0</xdr:rowOff>
        </xdr:from>
        <xdr:to>
          <xdr:col>12</xdr:col>
          <xdr:colOff>676275</xdr:colOff>
          <xdr:row>91</xdr:row>
          <xdr:rowOff>200025</xdr:rowOff>
        </xdr:to>
        <xdr:sp macro="" textlink="">
          <xdr:nvSpPr>
            <xdr:cNvPr id="2187" name="Drop Down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0</xdr:rowOff>
        </xdr:from>
        <xdr:to>
          <xdr:col>12</xdr:col>
          <xdr:colOff>676275</xdr:colOff>
          <xdr:row>92</xdr:row>
          <xdr:rowOff>200025</xdr:rowOff>
        </xdr:to>
        <xdr:sp macro="" textlink="">
          <xdr:nvSpPr>
            <xdr:cNvPr id="2188" name="Drop Dow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0</xdr:rowOff>
        </xdr:from>
        <xdr:to>
          <xdr:col>12</xdr:col>
          <xdr:colOff>676275</xdr:colOff>
          <xdr:row>93</xdr:row>
          <xdr:rowOff>200025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9525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9525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2197" name="Drop Dow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9525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2198" name="Drop Down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9525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2200" name="Drop Down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9525</xdr:rowOff>
        </xdr:from>
        <xdr:to>
          <xdr:col>5</xdr:col>
          <xdr:colOff>0</xdr:colOff>
          <xdr:row>46</xdr:row>
          <xdr:rowOff>0</xdr:rowOff>
        </xdr:to>
        <xdr:sp macro="" textlink="">
          <xdr:nvSpPr>
            <xdr:cNvPr id="2201" name="Drop Dow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9525</xdr:rowOff>
        </xdr:from>
        <xdr:to>
          <xdr:col>5</xdr:col>
          <xdr:colOff>0</xdr:colOff>
          <xdr:row>47</xdr:row>
          <xdr:rowOff>0</xdr:rowOff>
        </xdr:to>
        <xdr:sp macro="" textlink="">
          <xdr:nvSpPr>
            <xdr:cNvPr id="2202" name="Drop Down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9525</xdr:rowOff>
        </xdr:from>
        <xdr:to>
          <xdr:col>5</xdr:col>
          <xdr:colOff>0</xdr:colOff>
          <xdr:row>48</xdr:row>
          <xdr:rowOff>0</xdr:rowOff>
        </xdr:to>
        <xdr:sp macro="" textlink="">
          <xdr:nvSpPr>
            <xdr:cNvPr id="2203" name="Drop Down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9525</xdr:rowOff>
        </xdr:from>
        <xdr:to>
          <xdr:col>5</xdr:col>
          <xdr:colOff>0</xdr:colOff>
          <xdr:row>49</xdr:row>
          <xdr:rowOff>0</xdr:rowOff>
        </xdr:to>
        <xdr:sp macro="" textlink="">
          <xdr:nvSpPr>
            <xdr:cNvPr id="2204" name="Drop Down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9525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2205" name="Drop Dow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9525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2206" name="Drop Dow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9525</xdr:rowOff>
        </xdr:from>
        <xdr:to>
          <xdr:col>5</xdr:col>
          <xdr:colOff>0</xdr:colOff>
          <xdr:row>52</xdr:row>
          <xdr:rowOff>0</xdr:rowOff>
        </xdr:to>
        <xdr:sp macro="" textlink="">
          <xdr:nvSpPr>
            <xdr:cNvPr id="2207" name="Drop Dow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9525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2208" name="Drop Dow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9525</xdr:rowOff>
        </xdr:from>
        <xdr:to>
          <xdr:col>5</xdr:col>
          <xdr:colOff>0</xdr:colOff>
          <xdr:row>54</xdr:row>
          <xdr:rowOff>0</xdr:rowOff>
        </xdr:to>
        <xdr:sp macro="" textlink="">
          <xdr:nvSpPr>
            <xdr:cNvPr id="2209" name="Drop Dow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9525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2210" name="Drop Dow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9525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9525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9525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9525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2214" name="Drop Down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9525</xdr:rowOff>
        </xdr:from>
        <xdr:to>
          <xdr:col>5</xdr:col>
          <xdr:colOff>0</xdr:colOff>
          <xdr:row>60</xdr:row>
          <xdr:rowOff>0</xdr:rowOff>
        </xdr:to>
        <xdr:sp macro="" textlink="">
          <xdr:nvSpPr>
            <xdr:cNvPr id="2215" name="Drop Down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9525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2216" name="Drop Down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9525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2217" name="Drop Down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9525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2218" name="Drop Down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9525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2219" name="Drop Down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9525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2220" name="Drop Down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9525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2221" name="Drop Down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9525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2222" name="Drop Down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9525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2223" name="Drop Down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9525</xdr:rowOff>
        </xdr:from>
        <xdr:to>
          <xdr:col>5</xdr:col>
          <xdr:colOff>0</xdr:colOff>
          <xdr:row>69</xdr:row>
          <xdr:rowOff>0</xdr:rowOff>
        </xdr:to>
        <xdr:sp macro="" textlink="">
          <xdr:nvSpPr>
            <xdr:cNvPr id="2224" name="Drop Dow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9525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2225" name="Drop Dow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9525</xdr:rowOff>
        </xdr:from>
        <xdr:to>
          <xdr:col>5</xdr:col>
          <xdr:colOff>0</xdr:colOff>
          <xdr:row>71</xdr:row>
          <xdr:rowOff>0</xdr:rowOff>
        </xdr:to>
        <xdr:sp macro="" textlink="">
          <xdr:nvSpPr>
            <xdr:cNvPr id="2226" name="Drop Dow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9525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2227" name="Drop Down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9525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2228" name="Drop Down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9525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2229" name="Drop Dow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9525</xdr:rowOff>
        </xdr:from>
        <xdr:to>
          <xdr:col>5</xdr:col>
          <xdr:colOff>0</xdr:colOff>
          <xdr:row>75</xdr:row>
          <xdr:rowOff>0</xdr:rowOff>
        </xdr:to>
        <xdr:sp macro="" textlink="">
          <xdr:nvSpPr>
            <xdr:cNvPr id="2230" name="Drop Dow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9525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2231" name="Drop Down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9525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2232" name="Drop Down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9525</xdr:rowOff>
        </xdr:from>
        <xdr:to>
          <xdr:col>5</xdr:col>
          <xdr:colOff>0</xdr:colOff>
          <xdr:row>78</xdr:row>
          <xdr:rowOff>0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9525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2234" name="Drop Dow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9525</xdr:rowOff>
        </xdr:from>
        <xdr:to>
          <xdr:col>5</xdr:col>
          <xdr:colOff>0</xdr:colOff>
          <xdr:row>80</xdr:row>
          <xdr:rowOff>0</xdr:rowOff>
        </xdr:to>
        <xdr:sp macro="" textlink="">
          <xdr:nvSpPr>
            <xdr:cNvPr id="2235" name="Drop Down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9525</xdr:rowOff>
        </xdr:from>
        <xdr:to>
          <xdr:col>5</xdr:col>
          <xdr:colOff>0</xdr:colOff>
          <xdr:row>81</xdr:row>
          <xdr:rowOff>0</xdr:rowOff>
        </xdr:to>
        <xdr:sp macro="" textlink="">
          <xdr:nvSpPr>
            <xdr:cNvPr id="2236" name="Drop Down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9525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2237" name="Drop Down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9525</xdr:rowOff>
        </xdr:from>
        <xdr:to>
          <xdr:col>5</xdr:col>
          <xdr:colOff>0</xdr:colOff>
          <xdr:row>83</xdr:row>
          <xdr:rowOff>0</xdr:rowOff>
        </xdr:to>
        <xdr:sp macro="" textlink="">
          <xdr:nvSpPr>
            <xdr:cNvPr id="2238" name="Drop Down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9525</xdr:rowOff>
        </xdr:from>
        <xdr:to>
          <xdr:col>5</xdr:col>
          <xdr:colOff>0</xdr:colOff>
          <xdr:row>84</xdr:row>
          <xdr:rowOff>0</xdr:rowOff>
        </xdr:to>
        <xdr:sp macro="" textlink="">
          <xdr:nvSpPr>
            <xdr:cNvPr id="2239" name="Drop Down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9525</xdr:rowOff>
        </xdr:from>
        <xdr:to>
          <xdr:col>5</xdr:col>
          <xdr:colOff>0</xdr:colOff>
          <xdr:row>85</xdr:row>
          <xdr:rowOff>0</xdr:rowOff>
        </xdr:to>
        <xdr:sp macro="" textlink="">
          <xdr:nvSpPr>
            <xdr:cNvPr id="2240" name="Drop Down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9525</xdr:rowOff>
        </xdr:from>
        <xdr:to>
          <xdr:col>5</xdr:col>
          <xdr:colOff>0</xdr:colOff>
          <xdr:row>86</xdr:row>
          <xdr:rowOff>0</xdr:rowOff>
        </xdr:to>
        <xdr:sp macro="" textlink="">
          <xdr:nvSpPr>
            <xdr:cNvPr id="2241" name="Drop Down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9525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2242" name="Drop Down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9525</xdr:rowOff>
        </xdr:from>
        <xdr:to>
          <xdr:col>5</xdr:col>
          <xdr:colOff>0</xdr:colOff>
          <xdr:row>88</xdr:row>
          <xdr:rowOff>0</xdr:rowOff>
        </xdr:to>
        <xdr:sp macro="" textlink="">
          <xdr:nvSpPr>
            <xdr:cNvPr id="2243" name="Drop Down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9525</xdr:rowOff>
        </xdr:from>
        <xdr:to>
          <xdr:col>5</xdr:col>
          <xdr:colOff>0</xdr:colOff>
          <xdr:row>89</xdr:row>
          <xdr:rowOff>0</xdr:rowOff>
        </xdr:to>
        <xdr:sp macro="" textlink="">
          <xdr:nvSpPr>
            <xdr:cNvPr id="2244" name="Drop Down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9525</xdr:rowOff>
        </xdr:from>
        <xdr:to>
          <xdr:col>5</xdr:col>
          <xdr:colOff>0</xdr:colOff>
          <xdr:row>90</xdr:row>
          <xdr:rowOff>0</xdr:rowOff>
        </xdr:to>
        <xdr:sp macro="" textlink="">
          <xdr:nvSpPr>
            <xdr:cNvPr id="2245" name="Drop Down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9525</xdr:rowOff>
        </xdr:from>
        <xdr:to>
          <xdr:col>5</xdr:col>
          <xdr:colOff>0</xdr:colOff>
          <xdr:row>91</xdr:row>
          <xdr:rowOff>0</xdr:rowOff>
        </xdr:to>
        <xdr:sp macro="" textlink="">
          <xdr:nvSpPr>
            <xdr:cNvPr id="2246" name="Drop Down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9525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2247" name="Drop Down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9525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2248" name="Drop Down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9525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2249" name="Drop Down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9525</xdr:rowOff>
        </xdr:from>
        <xdr:to>
          <xdr:col>15</xdr:col>
          <xdr:colOff>0</xdr:colOff>
          <xdr:row>35</xdr:row>
          <xdr:rowOff>0</xdr:rowOff>
        </xdr:to>
        <xdr:sp macro="" textlink="">
          <xdr:nvSpPr>
            <xdr:cNvPr id="2250" name="Drop Down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2251" name="Drop Down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9525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2252" name="Drop Down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9525</xdr:rowOff>
        </xdr:from>
        <xdr:to>
          <xdr:col>15</xdr:col>
          <xdr:colOff>0</xdr:colOff>
          <xdr:row>38</xdr:row>
          <xdr:rowOff>0</xdr:rowOff>
        </xdr:to>
        <xdr:sp macro="" textlink="">
          <xdr:nvSpPr>
            <xdr:cNvPr id="2253" name="Drop Down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9525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2254" name="Drop Down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9525</xdr:rowOff>
        </xdr:from>
        <xdr:to>
          <xdr:col>15</xdr:col>
          <xdr:colOff>0</xdr:colOff>
          <xdr:row>40</xdr:row>
          <xdr:rowOff>0</xdr:rowOff>
        </xdr:to>
        <xdr:sp macro="" textlink="">
          <xdr:nvSpPr>
            <xdr:cNvPr id="2255" name="Drop Down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9525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2256" name="Drop Down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9525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2257" name="Drop Down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2258" name="Drop Down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0</xdr:colOff>
          <xdr:row>44</xdr:row>
          <xdr:rowOff>0</xdr:rowOff>
        </xdr:to>
        <xdr:sp macro="" textlink="">
          <xdr:nvSpPr>
            <xdr:cNvPr id="2259" name="Drop Down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9525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2260" name="Drop Down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9525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2261" name="Drop Down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9525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2262" name="Drop Down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9525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2263" name="Drop Down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9525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264" name="Drop Down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15</xdr:col>
          <xdr:colOff>0</xdr:colOff>
          <xdr:row>50</xdr:row>
          <xdr:rowOff>0</xdr:rowOff>
        </xdr:to>
        <xdr:sp macro="" textlink="">
          <xdr:nvSpPr>
            <xdr:cNvPr id="2265" name="Drop Down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9525</xdr:rowOff>
        </xdr:from>
        <xdr:to>
          <xdr:col>15</xdr:col>
          <xdr:colOff>0</xdr:colOff>
          <xdr:row>51</xdr:row>
          <xdr:rowOff>0</xdr:rowOff>
        </xdr:to>
        <xdr:sp macro="" textlink="">
          <xdr:nvSpPr>
            <xdr:cNvPr id="2266" name="Drop Down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9525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2267" name="Drop Down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9525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2268" name="Drop Down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9525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2269" name="Drop Down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9525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2270" name="Drop Down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9525</xdr:rowOff>
        </xdr:from>
        <xdr:to>
          <xdr:col>15</xdr:col>
          <xdr:colOff>0</xdr:colOff>
          <xdr:row>56</xdr:row>
          <xdr:rowOff>0</xdr:rowOff>
        </xdr:to>
        <xdr:sp macro="" textlink="">
          <xdr:nvSpPr>
            <xdr:cNvPr id="2271" name="Drop Down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9525</xdr:rowOff>
        </xdr:from>
        <xdr:to>
          <xdr:col>15</xdr:col>
          <xdr:colOff>0</xdr:colOff>
          <xdr:row>57</xdr:row>
          <xdr:rowOff>0</xdr:rowOff>
        </xdr:to>
        <xdr:sp macro="" textlink="">
          <xdr:nvSpPr>
            <xdr:cNvPr id="2272" name="Drop Down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9525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273" name="Drop Down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9525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2274" name="Drop Down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9525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2275" name="Drop Down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9525</xdr:rowOff>
        </xdr:from>
        <xdr:to>
          <xdr:col>15</xdr:col>
          <xdr:colOff>0</xdr:colOff>
          <xdr:row>61</xdr:row>
          <xdr:rowOff>0</xdr:rowOff>
        </xdr:to>
        <xdr:sp macro="" textlink="">
          <xdr:nvSpPr>
            <xdr:cNvPr id="2276" name="Drop Down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9525</xdr:rowOff>
        </xdr:from>
        <xdr:to>
          <xdr:col>15</xdr:col>
          <xdr:colOff>0</xdr:colOff>
          <xdr:row>62</xdr:row>
          <xdr:rowOff>0</xdr:rowOff>
        </xdr:to>
        <xdr:sp macro="" textlink="">
          <xdr:nvSpPr>
            <xdr:cNvPr id="2277" name="Drop Down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9525</xdr:rowOff>
        </xdr:from>
        <xdr:to>
          <xdr:col>15</xdr:col>
          <xdr:colOff>0</xdr:colOff>
          <xdr:row>63</xdr:row>
          <xdr:rowOff>0</xdr:rowOff>
        </xdr:to>
        <xdr:sp macro="" textlink="">
          <xdr:nvSpPr>
            <xdr:cNvPr id="2278" name="Drop Down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9525</xdr:rowOff>
        </xdr:from>
        <xdr:to>
          <xdr:col>15</xdr:col>
          <xdr:colOff>0</xdr:colOff>
          <xdr:row>64</xdr:row>
          <xdr:rowOff>0</xdr:rowOff>
        </xdr:to>
        <xdr:sp macro="" textlink="">
          <xdr:nvSpPr>
            <xdr:cNvPr id="2279" name="Drop Down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9525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2280" name="Drop Down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9525</xdr:rowOff>
        </xdr:from>
        <xdr:to>
          <xdr:col>15</xdr:col>
          <xdr:colOff>0</xdr:colOff>
          <xdr:row>66</xdr:row>
          <xdr:rowOff>0</xdr:rowOff>
        </xdr:to>
        <xdr:sp macro="" textlink="">
          <xdr:nvSpPr>
            <xdr:cNvPr id="2281" name="Drop Down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9525</xdr:rowOff>
        </xdr:from>
        <xdr:to>
          <xdr:col>15</xdr:col>
          <xdr:colOff>0</xdr:colOff>
          <xdr:row>67</xdr:row>
          <xdr:rowOff>0</xdr:rowOff>
        </xdr:to>
        <xdr:sp macro="" textlink="">
          <xdr:nvSpPr>
            <xdr:cNvPr id="2282" name="Drop Down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9525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2283" name="Drop Down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9525</xdr:rowOff>
        </xdr:from>
        <xdr:to>
          <xdr:col>15</xdr:col>
          <xdr:colOff>0</xdr:colOff>
          <xdr:row>69</xdr:row>
          <xdr:rowOff>0</xdr:rowOff>
        </xdr:to>
        <xdr:sp macro="" textlink="">
          <xdr:nvSpPr>
            <xdr:cNvPr id="2284" name="Drop Down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9525</xdr:rowOff>
        </xdr:from>
        <xdr:to>
          <xdr:col>15</xdr:col>
          <xdr:colOff>0</xdr:colOff>
          <xdr:row>70</xdr:row>
          <xdr:rowOff>0</xdr:rowOff>
        </xdr:to>
        <xdr:sp macro="" textlink="">
          <xdr:nvSpPr>
            <xdr:cNvPr id="2285" name="Drop Down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9525</xdr:rowOff>
        </xdr:from>
        <xdr:to>
          <xdr:col>15</xdr:col>
          <xdr:colOff>0</xdr:colOff>
          <xdr:row>71</xdr:row>
          <xdr:rowOff>0</xdr:rowOff>
        </xdr:to>
        <xdr:sp macro="" textlink="">
          <xdr:nvSpPr>
            <xdr:cNvPr id="2286" name="Drop Down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9525</xdr:rowOff>
        </xdr:from>
        <xdr:to>
          <xdr:col>15</xdr:col>
          <xdr:colOff>0</xdr:colOff>
          <xdr:row>72</xdr:row>
          <xdr:rowOff>0</xdr:rowOff>
        </xdr:to>
        <xdr:sp macro="" textlink="">
          <xdr:nvSpPr>
            <xdr:cNvPr id="2287" name="Drop Down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9525</xdr:rowOff>
        </xdr:from>
        <xdr:to>
          <xdr:col>15</xdr:col>
          <xdr:colOff>0</xdr:colOff>
          <xdr:row>73</xdr:row>
          <xdr:rowOff>0</xdr:rowOff>
        </xdr:to>
        <xdr:sp macro="" textlink="">
          <xdr:nvSpPr>
            <xdr:cNvPr id="2288" name="Drop Down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73</xdr:row>
          <xdr:rowOff>9525</xdr:rowOff>
        </xdr:from>
        <xdr:to>
          <xdr:col>15</xdr:col>
          <xdr:colOff>0</xdr:colOff>
          <xdr:row>74</xdr:row>
          <xdr:rowOff>0</xdr:rowOff>
        </xdr:to>
        <xdr:sp macro="" textlink="">
          <xdr:nvSpPr>
            <xdr:cNvPr id="2289" name="Drop Down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9525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2290" name="Drop Down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9525</xdr:rowOff>
        </xdr:from>
        <xdr:to>
          <xdr:col>15</xdr:col>
          <xdr:colOff>0</xdr:colOff>
          <xdr:row>76</xdr:row>
          <xdr:rowOff>0</xdr:rowOff>
        </xdr:to>
        <xdr:sp macro="" textlink="">
          <xdr:nvSpPr>
            <xdr:cNvPr id="2291" name="Drop Down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9525</xdr:rowOff>
        </xdr:from>
        <xdr:to>
          <xdr:col>15</xdr:col>
          <xdr:colOff>0</xdr:colOff>
          <xdr:row>77</xdr:row>
          <xdr:rowOff>0</xdr:rowOff>
        </xdr:to>
        <xdr:sp macro="" textlink="">
          <xdr:nvSpPr>
            <xdr:cNvPr id="2292" name="Drop Down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9525</xdr:rowOff>
        </xdr:from>
        <xdr:to>
          <xdr:col>15</xdr:col>
          <xdr:colOff>0</xdr:colOff>
          <xdr:row>78</xdr:row>
          <xdr:rowOff>0</xdr:rowOff>
        </xdr:to>
        <xdr:sp macro="" textlink="">
          <xdr:nvSpPr>
            <xdr:cNvPr id="2293" name="Drop Down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9525</xdr:rowOff>
        </xdr:from>
        <xdr:to>
          <xdr:col>15</xdr:col>
          <xdr:colOff>0</xdr:colOff>
          <xdr:row>79</xdr:row>
          <xdr:rowOff>0</xdr:rowOff>
        </xdr:to>
        <xdr:sp macro="" textlink="">
          <xdr:nvSpPr>
            <xdr:cNvPr id="2294" name="Drop Down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9525</xdr:rowOff>
        </xdr:from>
        <xdr:to>
          <xdr:col>15</xdr:col>
          <xdr:colOff>0</xdr:colOff>
          <xdr:row>80</xdr:row>
          <xdr:rowOff>0</xdr:rowOff>
        </xdr:to>
        <xdr:sp macro="" textlink="">
          <xdr:nvSpPr>
            <xdr:cNvPr id="2295" name="Drop Down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9525</xdr:rowOff>
        </xdr:from>
        <xdr:to>
          <xdr:col>15</xdr:col>
          <xdr:colOff>0</xdr:colOff>
          <xdr:row>81</xdr:row>
          <xdr:rowOff>0</xdr:rowOff>
        </xdr:to>
        <xdr:sp macro="" textlink="">
          <xdr:nvSpPr>
            <xdr:cNvPr id="2296" name="Drop Down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9525</xdr:rowOff>
        </xdr:from>
        <xdr:to>
          <xdr:col>15</xdr:col>
          <xdr:colOff>0</xdr:colOff>
          <xdr:row>82</xdr:row>
          <xdr:rowOff>0</xdr:rowOff>
        </xdr:to>
        <xdr:sp macro="" textlink="">
          <xdr:nvSpPr>
            <xdr:cNvPr id="2297" name="Drop Down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9525</xdr:rowOff>
        </xdr:from>
        <xdr:to>
          <xdr:col>15</xdr:col>
          <xdr:colOff>0</xdr:colOff>
          <xdr:row>83</xdr:row>
          <xdr:rowOff>0</xdr:rowOff>
        </xdr:to>
        <xdr:sp macro="" textlink="">
          <xdr:nvSpPr>
            <xdr:cNvPr id="2298" name="Drop Down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9525</xdr:rowOff>
        </xdr:from>
        <xdr:to>
          <xdr:col>15</xdr:col>
          <xdr:colOff>0</xdr:colOff>
          <xdr:row>84</xdr:row>
          <xdr:rowOff>0</xdr:rowOff>
        </xdr:to>
        <xdr:sp macro="" textlink="">
          <xdr:nvSpPr>
            <xdr:cNvPr id="2299" name="Drop Down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9525</xdr:rowOff>
        </xdr:from>
        <xdr:to>
          <xdr:col>15</xdr:col>
          <xdr:colOff>0</xdr:colOff>
          <xdr:row>85</xdr:row>
          <xdr:rowOff>0</xdr:rowOff>
        </xdr:to>
        <xdr:sp macro="" textlink="">
          <xdr:nvSpPr>
            <xdr:cNvPr id="2300" name="Drop Down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9525</xdr:rowOff>
        </xdr:from>
        <xdr:to>
          <xdr:col>15</xdr:col>
          <xdr:colOff>0</xdr:colOff>
          <xdr:row>86</xdr:row>
          <xdr:rowOff>0</xdr:rowOff>
        </xdr:to>
        <xdr:sp macro="" textlink="">
          <xdr:nvSpPr>
            <xdr:cNvPr id="2301" name="Drop Down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9525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2302" name="Drop Down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9525</xdr:rowOff>
        </xdr:from>
        <xdr:to>
          <xdr:col>15</xdr:col>
          <xdr:colOff>0</xdr:colOff>
          <xdr:row>88</xdr:row>
          <xdr:rowOff>0</xdr:rowOff>
        </xdr:to>
        <xdr:sp macro="" textlink="">
          <xdr:nvSpPr>
            <xdr:cNvPr id="2303" name="Drop Down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9525</xdr:rowOff>
        </xdr:from>
        <xdr:to>
          <xdr:col>15</xdr:col>
          <xdr:colOff>0</xdr:colOff>
          <xdr:row>89</xdr:row>
          <xdr:rowOff>0</xdr:rowOff>
        </xdr:to>
        <xdr:sp macro="" textlink="">
          <xdr:nvSpPr>
            <xdr:cNvPr id="2304" name="Drop Down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9525</xdr:rowOff>
        </xdr:from>
        <xdr:to>
          <xdr:col>15</xdr:col>
          <xdr:colOff>0</xdr:colOff>
          <xdr:row>90</xdr:row>
          <xdr:rowOff>0</xdr:rowOff>
        </xdr:to>
        <xdr:sp macro="" textlink="">
          <xdr:nvSpPr>
            <xdr:cNvPr id="2305" name="Drop Down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9525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2306" name="Drop Down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9525</xdr:rowOff>
        </xdr:from>
        <xdr:to>
          <xdr:col>15</xdr:col>
          <xdr:colOff>0</xdr:colOff>
          <xdr:row>92</xdr:row>
          <xdr:rowOff>0</xdr:rowOff>
        </xdr:to>
        <xdr:sp macro="" textlink="">
          <xdr:nvSpPr>
            <xdr:cNvPr id="2307" name="Drop Down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9525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2308" name="Drop Down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9525</xdr:rowOff>
        </xdr:from>
        <xdr:to>
          <xdr:col>15</xdr:col>
          <xdr:colOff>0</xdr:colOff>
          <xdr:row>94</xdr:row>
          <xdr:rowOff>0</xdr:rowOff>
        </xdr:to>
        <xdr:sp macro="" textlink="">
          <xdr:nvSpPr>
            <xdr:cNvPr id="2309" name="Drop Down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504825</xdr:colOff>
          <xdr:row>27</xdr:row>
          <xdr:rowOff>0</xdr:rowOff>
        </xdr:from>
        <xdr:to>
          <xdr:col>21</xdr:col>
          <xdr:colOff>9525</xdr:colOff>
          <xdr:row>28</xdr:row>
          <xdr:rowOff>9525</xdr:rowOff>
        </xdr:to>
        <xdr:sp macro="" textlink="">
          <xdr:nvSpPr>
            <xdr:cNvPr id="2315" name="Drop Down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26</xdr:row>
          <xdr:rowOff>219075</xdr:rowOff>
        </xdr:from>
        <xdr:to>
          <xdr:col>21</xdr:col>
          <xdr:colOff>3009900</xdr:colOff>
          <xdr:row>28</xdr:row>
          <xdr:rowOff>0</xdr:rowOff>
        </xdr:to>
        <xdr:sp macro="" textlink="">
          <xdr:nvSpPr>
            <xdr:cNvPr id="2336" name="Drop Down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94</xdr:row>
          <xdr:rowOff>9525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2481" name="Drop Down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95</xdr:row>
          <xdr:rowOff>9525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2482" name="Drop Down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96</xdr:row>
          <xdr:rowOff>9525</xdr:rowOff>
        </xdr:from>
        <xdr:to>
          <xdr:col>4</xdr:col>
          <xdr:colOff>0</xdr:colOff>
          <xdr:row>97</xdr:row>
          <xdr:rowOff>0</xdr:rowOff>
        </xdr:to>
        <xdr:sp macro="" textlink="">
          <xdr:nvSpPr>
            <xdr:cNvPr id="2483" name="Drop Down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97</xdr:row>
          <xdr:rowOff>9525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2484" name="Drop Down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98</xdr:row>
          <xdr:rowOff>9525</xdr:rowOff>
        </xdr:from>
        <xdr:to>
          <xdr:col>4</xdr:col>
          <xdr:colOff>0</xdr:colOff>
          <xdr:row>99</xdr:row>
          <xdr:rowOff>0</xdr:rowOff>
        </xdr:to>
        <xdr:sp macro="" textlink="">
          <xdr:nvSpPr>
            <xdr:cNvPr id="2485" name="Drop Down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99</xdr:row>
          <xdr:rowOff>9525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2486" name="Drop Down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100</xdr:row>
          <xdr:rowOff>9525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2487" name="Drop Down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101</xdr:row>
          <xdr:rowOff>9525</xdr:rowOff>
        </xdr:from>
        <xdr:to>
          <xdr:col>4</xdr:col>
          <xdr:colOff>0</xdr:colOff>
          <xdr:row>102</xdr:row>
          <xdr:rowOff>0</xdr:rowOff>
        </xdr:to>
        <xdr:sp macro="" textlink="">
          <xdr:nvSpPr>
            <xdr:cNvPr id="2488" name="Drop Down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102</xdr:row>
          <xdr:rowOff>9525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2489" name="Drop Down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9525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2490" name="Drop Down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4</xdr:col>
          <xdr:colOff>0</xdr:colOff>
          <xdr:row>105</xdr:row>
          <xdr:rowOff>0</xdr:rowOff>
        </xdr:to>
        <xdr:sp macro="" textlink="">
          <xdr:nvSpPr>
            <xdr:cNvPr id="2491" name="Drop Down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4</xdr:col>
          <xdr:colOff>0</xdr:colOff>
          <xdr:row>106</xdr:row>
          <xdr:rowOff>0</xdr:rowOff>
        </xdr:to>
        <xdr:sp macro="" textlink="">
          <xdr:nvSpPr>
            <xdr:cNvPr id="2492" name="Drop Down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2493" name="Drop Down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4</xdr:col>
          <xdr:colOff>0</xdr:colOff>
          <xdr:row>108</xdr:row>
          <xdr:rowOff>0</xdr:rowOff>
        </xdr:to>
        <xdr:sp macro="" textlink="">
          <xdr:nvSpPr>
            <xdr:cNvPr id="2494" name="Drop Down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108</xdr:row>
          <xdr:rowOff>9525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2495" name="Drop Down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109</xdr:row>
          <xdr:rowOff>9525</xdr:rowOff>
        </xdr:from>
        <xdr:to>
          <xdr:col>4</xdr:col>
          <xdr:colOff>0</xdr:colOff>
          <xdr:row>110</xdr:row>
          <xdr:rowOff>0</xdr:rowOff>
        </xdr:to>
        <xdr:sp macro="" textlink="">
          <xdr:nvSpPr>
            <xdr:cNvPr id="2496" name="Drop Down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110</xdr:row>
          <xdr:rowOff>9525</xdr:rowOff>
        </xdr:from>
        <xdr:to>
          <xdr:col>4</xdr:col>
          <xdr:colOff>0</xdr:colOff>
          <xdr:row>111</xdr:row>
          <xdr:rowOff>0</xdr:rowOff>
        </xdr:to>
        <xdr:sp macro="" textlink="">
          <xdr:nvSpPr>
            <xdr:cNvPr id="2497" name="Drop Down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111</xdr:row>
          <xdr:rowOff>9525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2498" name="Drop Down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112</xdr:row>
          <xdr:rowOff>9525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2499" name="Drop Down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113</xdr:row>
          <xdr:rowOff>9525</xdr:rowOff>
        </xdr:from>
        <xdr:to>
          <xdr:col>4</xdr:col>
          <xdr:colOff>0</xdr:colOff>
          <xdr:row>114</xdr:row>
          <xdr:rowOff>0</xdr:rowOff>
        </xdr:to>
        <xdr:sp macro="" textlink="">
          <xdr:nvSpPr>
            <xdr:cNvPr id="2500" name="Drop Down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114</xdr:row>
          <xdr:rowOff>9525</xdr:rowOff>
        </xdr:from>
        <xdr:to>
          <xdr:col>4</xdr:col>
          <xdr:colOff>0</xdr:colOff>
          <xdr:row>115</xdr:row>
          <xdr:rowOff>0</xdr:rowOff>
        </xdr:to>
        <xdr:sp macro="" textlink="">
          <xdr:nvSpPr>
            <xdr:cNvPr id="2501" name="Drop Down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115</xdr:row>
          <xdr:rowOff>9525</xdr:rowOff>
        </xdr:from>
        <xdr:to>
          <xdr:col>4</xdr:col>
          <xdr:colOff>0</xdr:colOff>
          <xdr:row>116</xdr:row>
          <xdr:rowOff>0</xdr:rowOff>
        </xdr:to>
        <xdr:sp macro="" textlink="">
          <xdr:nvSpPr>
            <xdr:cNvPr id="2502" name="Drop Down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116</xdr:row>
          <xdr:rowOff>9525</xdr:rowOff>
        </xdr:from>
        <xdr:to>
          <xdr:col>4</xdr:col>
          <xdr:colOff>0</xdr:colOff>
          <xdr:row>117</xdr:row>
          <xdr:rowOff>0</xdr:rowOff>
        </xdr:to>
        <xdr:sp macro="" textlink="">
          <xdr:nvSpPr>
            <xdr:cNvPr id="2503" name="Drop Down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117</xdr:row>
          <xdr:rowOff>9525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2504" name="Drop Down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118</xdr:row>
          <xdr:rowOff>9525</xdr:rowOff>
        </xdr:from>
        <xdr:to>
          <xdr:col>4</xdr:col>
          <xdr:colOff>0</xdr:colOff>
          <xdr:row>119</xdr:row>
          <xdr:rowOff>0</xdr:rowOff>
        </xdr:to>
        <xdr:sp macro="" textlink="">
          <xdr:nvSpPr>
            <xdr:cNvPr id="2505" name="Drop Down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119</xdr:row>
          <xdr:rowOff>9525</xdr:rowOff>
        </xdr:from>
        <xdr:to>
          <xdr:col>4</xdr:col>
          <xdr:colOff>0</xdr:colOff>
          <xdr:row>120</xdr:row>
          <xdr:rowOff>0</xdr:rowOff>
        </xdr:to>
        <xdr:sp macro="" textlink="">
          <xdr:nvSpPr>
            <xdr:cNvPr id="2506" name="Drop Down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120</xdr:row>
          <xdr:rowOff>9525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2507" name="Drop Down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121</xdr:row>
          <xdr:rowOff>9525</xdr:rowOff>
        </xdr:from>
        <xdr:to>
          <xdr:col>4</xdr:col>
          <xdr:colOff>0</xdr:colOff>
          <xdr:row>122</xdr:row>
          <xdr:rowOff>0</xdr:rowOff>
        </xdr:to>
        <xdr:sp macro="" textlink="">
          <xdr:nvSpPr>
            <xdr:cNvPr id="2508" name="Drop Down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9525</xdr:rowOff>
        </xdr:from>
        <xdr:to>
          <xdr:col>4</xdr:col>
          <xdr:colOff>0</xdr:colOff>
          <xdr:row>123</xdr:row>
          <xdr:rowOff>0</xdr:rowOff>
        </xdr:to>
        <xdr:sp macro="" textlink="">
          <xdr:nvSpPr>
            <xdr:cNvPr id="2509" name="Drop Down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0</xdr:rowOff>
        </xdr:from>
        <xdr:to>
          <xdr:col>12</xdr:col>
          <xdr:colOff>676275</xdr:colOff>
          <xdr:row>94</xdr:row>
          <xdr:rowOff>200025</xdr:rowOff>
        </xdr:to>
        <xdr:sp macro="" textlink="">
          <xdr:nvSpPr>
            <xdr:cNvPr id="2510" name="Drop Down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0</xdr:rowOff>
        </xdr:from>
        <xdr:to>
          <xdr:col>12</xdr:col>
          <xdr:colOff>676275</xdr:colOff>
          <xdr:row>95</xdr:row>
          <xdr:rowOff>200025</xdr:rowOff>
        </xdr:to>
        <xdr:sp macro="" textlink="">
          <xdr:nvSpPr>
            <xdr:cNvPr id="2511" name="Drop Down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12</xdr:col>
          <xdr:colOff>676275</xdr:colOff>
          <xdr:row>96</xdr:row>
          <xdr:rowOff>200025</xdr:rowOff>
        </xdr:to>
        <xdr:sp macro="" textlink="">
          <xdr:nvSpPr>
            <xdr:cNvPr id="2512" name="Drop Down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0</xdr:rowOff>
        </xdr:from>
        <xdr:to>
          <xdr:col>12</xdr:col>
          <xdr:colOff>676275</xdr:colOff>
          <xdr:row>97</xdr:row>
          <xdr:rowOff>200025</xdr:rowOff>
        </xdr:to>
        <xdr:sp macro="" textlink="">
          <xdr:nvSpPr>
            <xdr:cNvPr id="2513" name="Drop Down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12</xdr:col>
          <xdr:colOff>676275</xdr:colOff>
          <xdr:row>98</xdr:row>
          <xdr:rowOff>200025</xdr:rowOff>
        </xdr:to>
        <xdr:sp macro="" textlink="">
          <xdr:nvSpPr>
            <xdr:cNvPr id="2514" name="Drop Down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99</xdr:row>
          <xdr:rowOff>0</xdr:rowOff>
        </xdr:from>
        <xdr:to>
          <xdr:col>12</xdr:col>
          <xdr:colOff>676275</xdr:colOff>
          <xdr:row>99</xdr:row>
          <xdr:rowOff>200025</xdr:rowOff>
        </xdr:to>
        <xdr:sp macro="" textlink="">
          <xdr:nvSpPr>
            <xdr:cNvPr id="2515" name="Drop Down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100</xdr:row>
          <xdr:rowOff>0</xdr:rowOff>
        </xdr:from>
        <xdr:to>
          <xdr:col>12</xdr:col>
          <xdr:colOff>676275</xdr:colOff>
          <xdr:row>100</xdr:row>
          <xdr:rowOff>200025</xdr:rowOff>
        </xdr:to>
        <xdr:sp macro="" textlink="">
          <xdr:nvSpPr>
            <xdr:cNvPr id="2516" name="Drop Down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101</xdr:row>
          <xdr:rowOff>0</xdr:rowOff>
        </xdr:from>
        <xdr:to>
          <xdr:col>12</xdr:col>
          <xdr:colOff>676275</xdr:colOff>
          <xdr:row>101</xdr:row>
          <xdr:rowOff>200025</xdr:rowOff>
        </xdr:to>
        <xdr:sp macro="" textlink="">
          <xdr:nvSpPr>
            <xdr:cNvPr id="2517" name="Drop Down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12</xdr:col>
          <xdr:colOff>676275</xdr:colOff>
          <xdr:row>102</xdr:row>
          <xdr:rowOff>200025</xdr:rowOff>
        </xdr:to>
        <xdr:sp macro="" textlink="">
          <xdr:nvSpPr>
            <xdr:cNvPr id="2518" name="Drop Down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103</xdr:row>
          <xdr:rowOff>0</xdr:rowOff>
        </xdr:from>
        <xdr:to>
          <xdr:col>12</xdr:col>
          <xdr:colOff>676275</xdr:colOff>
          <xdr:row>103</xdr:row>
          <xdr:rowOff>200025</xdr:rowOff>
        </xdr:to>
        <xdr:sp macro="" textlink="">
          <xdr:nvSpPr>
            <xdr:cNvPr id="2519" name="Drop Down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0</xdr:rowOff>
        </xdr:from>
        <xdr:to>
          <xdr:col>12</xdr:col>
          <xdr:colOff>676275</xdr:colOff>
          <xdr:row>104</xdr:row>
          <xdr:rowOff>200025</xdr:rowOff>
        </xdr:to>
        <xdr:sp macro="" textlink="">
          <xdr:nvSpPr>
            <xdr:cNvPr id="2520" name="Drop Down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105</xdr:row>
          <xdr:rowOff>0</xdr:rowOff>
        </xdr:from>
        <xdr:to>
          <xdr:col>12</xdr:col>
          <xdr:colOff>676275</xdr:colOff>
          <xdr:row>105</xdr:row>
          <xdr:rowOff>200025</xdr:rowOff>
        </xdr:to>
        <xdr:sp macro="" textlink="">
          <xdr:nvSpPr>
            <xdr:cNvPr id="2521" name="Drop Down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12</xdr:col>
          <xdr:colOff>676275</xdr:colOff>
          <xdr:row>106</xdr:row>
          <xdr:rowOff>200025</xdr:rowOff>
        </xdr:to>
        <xdr:sp macro="" textlink="">
          <xdr:nvSpPr>
            <xdr:cNvPr id="2522" name="Drop Down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0</xdr:rowOff>
        </xdr:from>
        <xdr:to>
          <xdr:col>12</xdr:col>
          <xdr:colOff>676275</xdr:colOff>
          <xdr:row>107</xdr:row>
          <xdr:rowOff>200025</xdr:rowOff>
        </xdr:to>
        <xdr:sp macro="" textlink="">
          <xdr:nvSpPr>
            <xdr:cNvPr id="2523" name="Drop Down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108</xdr:row>
          <xdr:rowOff>0</xdr:rowOff>
        </xdr:from>
        <xdr:to>
          <xdr:col>12</xdr:col>
          <xdr:colOff>676275</xdr:colOff>
          <xdr:row>108</xdr:row>
          <xdr:rowOff>200025</xdr:rowOff>
        </xdr:to>
        <xdr:sp macro="" textlink="">
          <xdr:nvSpPr>
            <xdr:cNvPr id="2524" name="Drop Down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109</xdr:row>
          <xdr:rowOff>0</xdr:rowOff>
        </xdr:from>
        <xdr:to>
          <xdr:col>12</xdr:col>
          <xdr:colOff>676275</xdr:colOff>
          <xdr:row>109</xdr:row>
          <xdr:rowOff>200025</xdr:rowOff>
        </xdr:to>
        <xdr:sp macro="" textlink="">
          <xdr:nvSpPr>
            <xdr:cNvPr id="2525" name="Drop Down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110</xdr:row>
          <xdr:rowOff>0</xdr:rowOff>
        </xdr:from>
        <xdr:to>
          <xdr:col>12</xdr:col>
          <xdr:colOff>676275</xdr:colOff>
          <xdr:row>110</xdr:row>
          <xdr:rowOff>200025</xdr:rowOff>
        </xdr:to>
        <xdr:sp macro="" textlink="">
          <xdr:nvSpPr>
            <xdr:cNvPr id="2526" name="Drop Down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111</xdr:row>
          <xdr:rowOff>0</xdr:rowOff>
        </xdr:from>
        <xdr:to>
          <xdr:col>12</xdr:col>
          <xdr:colOff>676275</xdr:colOff>
          <xdr:row>111</xdr:row>
          <xdr:rowOff>200025</xdr:rowOff>
        </xdr:to>
        <xdr:sp macro="" textlink="">
          <xdr:nvSpPr>
            <xdr:cNvPr id="2527" name="Drop Down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112</xdr:row>
          <xdr:rowOff>0</xdr:rowOff>
        </xdr:from>
        <xdr:to>
          <xdr:col>12</xdr:col>
          <xdr:colOff>676275</xdr:colOff>
          <xdr:row>112</xdr:row>
          <xdr:rowOff>200025</xdr:rowOff>
        </xdr:to>
        <xdr:sp macro="" textlink="">
          <xdr:nvSpPr>
            <xdr:cNvPr id="2528" name="Drop Down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113</xdr:row>
          <xdr:rowOff>0</xdr:rowOff>
        </xdr:from>
        <xdr:to>
          <xdr:col>12</xdr:col>
          <xdr:colOff>676275</xdr:colOff>
          <xdr:row>113</xdr:row>
          <xdr:rowOff>200025</xdr:rowOff>
        </xdr:to>
        <xdr:sp macro="" textlink="">
          <xdr:nvSpPr>
            <xdr:cNvPr id="2529" name="Drop Down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114</xdr:row>
          <xdr:rowOff>0</xdr:rowOff>
        </xdr:from>
        <xdr:to>
          <xdr:col>12</xdr:col>
          <xdr:colOff>676275</xdr:colOff>
          <xdr:row>114</xdr:row>
          <xdr:rowOff>200025</xdr:rowOff>
        </xdr:to>
        <xdr:sp macro="" textlink="">
          <xdr:nvSpPr>
            <xdr:cNvPr id="2530" name="Drop Down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115</xdr:row>
          <xdr:rowOff>0</xdr:rowOff>
        </xdr:from>
        <xdr:to>
          <xdr:col>12</xdr:col>
          <xdr:colOff>676275</xdr:colOff>
          <xdr:row>115</xdr:row>
          <xdr:rowOff>200025</xdr:rowOff>
        </xdr:to>
        <xdr:sp macro="" textlink="">
          <xdr:nvSpPr>
            <xdr:cNvPr id="2531" name="Drop Down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116</xdr:row>
          <xdr:rowOff>0</xdr:rowOff>
        </xdr:from>
        <xdr:to>
          <xdr:col>12</xdr:col>
          <xdr:colOff>676275</xdr:colOff>
          <xdr:row>116</xdr:row>
          <xdr:rowOff>200025</xdr:rowOff>
        </xdr:to>
        <xdr:sp macro="" textlink="">
          <xdr:nvSpPr>
            <xdr:cNvPr id="2532" name="Drop Down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117</xdr:row>
          <xdr:rowOff>0</xdr:rowOff>
        </xdr:from>
        <xdr:to>
          <xdr:col>12</xdr:col>
          <xdr:colOff>676275</xdr:colOff>
          <xdr:row>117</xdr:row>
          <xdr:rowOff>200025</xdr:rowOff>
        </xdr:to>
        <xdr:sp macro="" textlink="">
          <xdr:nvSpPr>
            <xdr:cNvPr id="2533" name="Drop Down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12</xdr:col>
          <xdr:colOff>676275</xdr:colOff>
          <xdr:row>118</xdr:row>
          <xdr:rowOff>200025</xdr:rowOff>
        </xdr:to>
        <xdr:sp macro="" textlink="">
          <xdr:nvSpPr>
            <xdr:cNvPr id="2534" name="Drop Down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119</xdr:row>
          <xdr:rowOff>0</xdr:rowOff>
        </xdr:from>
        <xdr:to>
          <xdr:col>12</xdr:col>
          <xdr:colOff>676275</xdr:colOff>
          <xdr:row>119</xdr:row>
          <xdr:rowOff>200025</xdr:rowOff>
        </xdr:to>
        <xdr:sp macro="" textlink="">
          <xdr:nvSpPr>
            <xdr:cNvPr id="2535" name="Drop Down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120</xdr:row>
          <xdr:rowOff>0</xdr:rowOff>
        </xdr:from>
        <xdr:to>
          <xdr:col>12</xdr:col>
          <xdr:colOff>676275</xdr:colOff>
          <xdr:row>120</xdr:row>
          <xdr:rowOff>200025</xdr:rowOff>
        </xdr:to>
        <xdr:sp macro="" textlink="">
          <xdr:nvSpPr>
            <xdr:cNvPr id="2536" name="Drop Down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121</xdr:row>
          <xdr:rowOff>0</xdr:rowOff>
        </xdr:from>
        <xdr:to>
          <xdr:col>12</xdr:col>
          <xdr:colOff>676275</xdr:colOff>
          <xdr:row>121</xdr:row>
          <xdr:rowOff>200025</xdr:rowOff>
        </xdr:to>
        <xdr:sp macro="" textlink="">
          <xdr:nvSpPr>
            <xdr:cNvPr id="2537" name="Drop Down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122</xdr:row>
          <xdr:rowOff>0</xdr:rowOff>
        </xdr:from>
        <xdr:to>
          <xdr:col>12</xdr:col>
          <xdr:colOff>676275</xdr:colOff>
          <xdr:row>122</xdr:row>
          <xdr:rowOff>200025</xdr:rowOff>
        </xdr:to>
        <xdr:sp macro="" textlink="">
          <xdr:nvSpPr>
            <xdr:cNvPr id="2538" name="Drop Down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9525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2539" name="Drop Down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9525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2540" name="Drop Down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9525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2541" name="Drop Down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9525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2542" name="Drop Down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9525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2543" name="Drop Down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9525</xdr:rowOff>
        </xdr:from>
        <xdr:to>
          <xdr:col>5</xdr:col>
          <xdr:colOff>0</xdr:colOff>
          <xdr:row>100</xdr:row>
          <xdr:rowOff>0</xdr:rowOff>
        </xdr:to>
        <xdr:sp macro="" textlink="">
          <xdr:nvSpPr>
            <xdr:cNvPr id="2544" name="Drop Down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9525</xdr:rowOff>
        </xdr:from>
        <xdr:to>
          <xdr:col>5</xdr:col>
          <xdr:colOff>0</xdr:colOff>
          <xdr:row>101</xdr:row>
          <xdr:rowOff>0</xdr:rowOff>
        </xdr:to>
        <xdr:sp macro="" textlink="">
          <xdr:nvSpPr>
            <xdr:cNvPr id="2545" name="Drop Down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9525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2546" name="Drop Down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9525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2547" name="Drop Down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9525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2548" name="Drop Down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104</xdr:row>
          <xdr:rowOff>9525</xdr:rowOff>
        </xdr:from>
        <xdr:to>
          <xdr:col>5</xdr:col>
          <xdr:colOff>0</xdr:colOff>
          <xdr:row>105</xdr:row>
          <xdr:rowOff>0</xdr:rowOff>
        </xdr:to>
        <xdr:sp macro="" textlink="">
          <xdr:nvSpPr>
            <xdr:cNvPr id="2549" name="Drop Down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105</xdr:row>
          <xdr:rowOff>9525</xdr:rowOff>
        </xdr:from>
        <xdr:to>
          <xdr:col>5</xdr:col>
          <xdr:colOff>0</xdr:colOff>
          <xdr:row>106</xdr:row>
          <xdr:rowOff>0</xdr:rowOff>
        </xdr:to>
        <xdr:sp macro="" textlink="">
          <xdr:nvSpPr>
            <xdr:cNvPr id="2550" name="Drop Down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106</xdr:row>
          <xdr:rowOff>9525</xdr:rowOff>
        </xdr:from>
        <xdr:to>
          <xdr:col>5</xdr:col>
          <xdr:colOff>0</xdr:colOff>
          <xdr:row>107</xdr:row>
          <xdr:rowOff>0</xdr:rowOff>
        </xdr:to>
        <xdr:sp macro="" textlink="">
          <xdr:nvSpPr>
            <xdr:cNvPr id="2551" name="Drop Down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9525</xdr:rowOff>
        </xdr:from>
        <xdr:to>
          <xdr:col>5</xdr:col>
          <xdr:colOff>0</xdr:colOff>
          <xdr:row>108</xdr:row>
          <xdr:rowOff>0</xdr:rowOff>
        </xdr:to>
        <xdr:sp macro="" textlink="">
          <xdr:nvSpPr>
            <xdr:cNvPr id="2552" name="Drop Down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9525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2553" name="Drop Down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109</xdr:row>
          <xdr:rowOff>9525</xdr:rowOff>
        </xdr:from>
        <xdr:to>
          <xdr:col>5</xdr:col>
          <xdr:colOff>0</xdr:colOff>
          <xdr:row>110</xdr:row>
          <xdr:rowOff>0</xdr:rowOff>
        </xdr:to>
        <xdr:sp macro="" textlink="">
          <xdr:nvSpPr>
            <xdr:cNvPr id="2554" name="Drop Down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110</xdr:row>
          <xdr:rowOff>9525</xdr:rowOff>
        </xdr:from>
        <xdr:to>
          <xdr:col>5</xdr:col>
          <xdr:colOff>0</xdr:colOff>
          <xdr:row>111</xdr:row>
          <xdr:rowOff>0</xdr:rowOff>
        </xdr:to>
        <xdr:sp macro="" textlink="">
          <xdr:nvSpPr>
            <xdr:cNvPr id="2555" name="Drop Down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111</xdr:row>
          <xdr:rowOff>9525</xdr:rowOff>
        </xdr:from>
        <xdr:to>
          <xdr:col>5</xdr:col>
          <xdr:colOff>0</xdr:colOff>
          <xdr:row>112</xdr:row>
          <xdr:rowOff>0</xdr:rowOff>
        </xdr:to>
        <xdr:sp macro="" textlink="">
          <xdr:nvSpPr>
            <xdr:cNvPr id="2556" name="Drop Down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112</xdr:row>
          <xdr:rowOff>9525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2557" name="Drop Down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113</xdr:row>
          <xdr:rowOff>9525</xdr:rowOff>
        </xdr:from>
        <xdr:to>
          <xdr:col>5</xdr:col>
          <xdr:colOff>0</xdr:colOff>
          <xdr:row>114</xdr:row>
          <xdr:rowOff>0</xdr:rowOff>
        </xdr:to>
        <xdr:sp macro="" textlink="">
          <xdr:nvSpPr>
            <xdr:cNvPr id="2558" name="Drop Down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114</xdr:row>
          <xdr:rowOff>9525</xdr:rowOff>
        </xdr:from>
        <xdr:to>
          <xdr:col>5</xdr:col>
          <xdr:colOff>0</xdr:colOff>
          <xdr:row>115</xdr:row>
          <xdr:rowOff>0</xdr:rowOff>
        </xdr:to>
        <xdr:sp macro="" textlink="">
          <xdr:nvSpPr>
            <xdr:cNvPr id="2559" name="Drop Down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115</xdr:row>
          <xdr:rowOff>9525</xdr:rowOff>
        </xdr:from>
        <xdr:to>
          <xdr:col>5</xdr:col>
          <xdr:colOff>0</xdr:colOff>
          <xdr:row>116</xdr:row>
          <xdr:rowOff>0</xdr:rowOff>
        </xdr:to>
        <xdr:sp macro="" textlink="">
          <xdr:nvSpPr>
            <xdr:cNvPr id="2560" name="Drop Down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116</xdr:row>
          <xdr:rowOff>9525</xdr:rowOff>
        </xdr:from>
        <xdr:to>
          <xdr:col>5</xdr:col>
          <xdr:colOff>0</xdr:colOff>
          <xdr:row>117</xdr:row>
          <xdr:rowOff>0</xdr:rowOff>
        </xdr:to>
        <xdr:sp macro="" textlink="">
          <xdr:nvSpPr>
            <xdr:cNvPr id="2561" name="Drop Down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117</xdr:row>
          <xdr:rowOff>9525</xdr:rowOff>
        </xdr:from>
        <xdr:to>
          <xdr:col>5</xdr:col>
          <xdr:colOff>0</xdr:colOff>
          <xdr:row>118</xdr:row>
          <xdr:rowOff>0</xdr:rowOff>
        </xdr:to>
        <xdr:sp macro="" textlink="">
          <xdr:nvSpPr>
            <xdr:cNvPr id="2562" name="Drop Down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118</xdr:row>
          <xdr:rowOff>9525</xdr:rowOff>
        </xdr:from>
        <xdr:to>
          <xdr:col>5</xdr:col>
          <xdr:colOff>0</xdr:colOff>
          <xdr:row>119</xdr:row>
          <xdr:rowOff>0</xdr:rowOff>
        </xdr:to>
        <xdr:sp macro="" textlink="">
          <xdr:nvSpPr>
            <xdr:cNvPr id="2563" name="Drop Down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119</xdr:row>
          <xdr:rowOff>9525</xdr:rowOff>
        </xdr:from>
        <xdr:to>
          <xdr:col>5</xdr:col>
          <xdr:colOff>0</xdr:colOff>
          <xdr:row>120</xdr:row>
          <xdr:rowOff>0</xdr:rowOff>
        </xdr:to>
        <xdr:sp macro="" textlink="">
          <xdr:nvSpPr>
            <xdr:cNvPr id="2564" name="Drop Down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120</xdr:row>
          <xdr:rowOff>9525</xdr:rowOff>
        </xdr:from>
        <xdr:to>
          <xdr:col>5</xdr:col>
          <xdr:colOff>0</xdr:colOff>
          <xdr:row>121</xdr:row>
          <xdr:rowOff>0</xdr:rowOff>
        </xdr:to>
        <xdr:sp macro="" textlink="">
          <xdr:nvSpPr>
            <xdr:cNvPr id="2565" name="Drop Down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121</xdr:row>
          <xdr:rowOff>9525</xdr:rowOff>
        </xdr:from>
        <xdr:to>
          <xdr:col>5</xdr:col>
          <xdr:colOff>0</xdr:colOff>
          <xdr:row>122</xdr:row>
          <xdr:rowOff>0</xdr:rowOff>
        </xdr:to>
        <xdr:sp macro="" textlink="">
          <xdr:nvSpPr>
            <xdr:cNvPr id="2566" name="Drop Down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122</xdr:row>
          <xdr:rowOff>9525</xdr:rowOff>
        </xdr:from>
        <xdr:to>
          <xdr:col>5</xdr:col>
          <xdr:colOff>0</xdr:colOff>
          <xdr:row>123</xdr:row>
          <xdr:rowOff>0</xdr:rowOff>
        </xdr:to>
        <xdr:sp macro="" textlink="">
          <xdr:nvSpPr>
            <xdr:cNvPr id="2567" name="Drop Down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15</xdr:col>
          <xdr:colOff>0</xdr:colOff>
          <xdr:row>95</xdr:row>
          <xdr:rowOff>0</xdr:rowOff>
        </xdr:to>
        <xdr:sp macro="" textlink="">
          <xdr:nvSpPr>
            <xdr:cNvPr id="2568" name="Drop Down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0</xdr:colOff>
          <xdr:row>96</xdr:row>
          <xdr:rowOff>0</xdr:rowOff>
        </xdr:to>
        <xdr:sp macro="" textlink="">
          <xdr:nvSpPr>
            <xdr:cNvPr id="2569" name="Drop Down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9525</xdr:rowOff>
        </xdr:from>
        <xdr:to>
          <xdr:col>15</xdr:col>
          <xdr:colOff>0</xdr:colOff>
          <xdr:row>97</xdr:row>
          <xdr:rowOff>0</xdr:rowOff>
        </xdr:to>
        <xdr:sp macro="" textlink="">
          <xdr:nvSpPr>
            <xdr:cNvPr id="2570" name="Drop Down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9525</xdr:rowOff>
        </xdr:from>
        <xdr:to>
          <xdr:col>15</xdr:col>
          <xdr:colOff>0</xdr:colOff>
          <xdr:row>98</xdr:row>
          <xdr:rowOff>0</xdr:rowOff>
        </xdr:to>
        <xdr:sp macro="" textlink="">
          <xdr:nvSpPr>
            <xdr:cNvPr id="2571" name="Drop Down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9525</xdr:rowOff>
        </xdr:from>
        <xdr:to>
          <xdr:col>15</xdr:col>
          <xdr:colOff>0</xdr:colOff>
          <xdr:row>99</xdr:row>
          <xdr:rowOff>0</xdr:rowOff>
        </xdr:to>
        <xdr:sp macro="" textlink="">
          <xdr:nvSpPr>
            <xdr:cNvPr id="2572" name="Drop Down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9525</xdr:rowOff>
        </xdr:from>
        <xdr:to>
          <xdr:col>15</xdr:col>
          <xdr:colOff>0</xdr:colOff>
          <xdr:row>100</xdr:row>
          <xdr:rowOff>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9525</xdr:rowOff>
        </xdr:from>
        <xdr:to>
          <xdr:col>15</xdr:col>
          <xdr:colOff>0</xdr:colOff>
          <xdr:row>101</xdr:row>
          <xdr:rowOff>0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9525</xdr:rowOff>
        </xdr:from>
        <xdr:to>
          <xdr:col>15</xdr:col>
          <xdr:colOff>0</xdr:colOff>
          <xdr:row>102</xdr:row>
          <xdr:rowOff>0</xdr:rowOff>
        </xdr:to>
        <xdr:sp macro="" textlink="">
          <xdr:nvSpPr>
            <xdr:cNvPr id="2575" name="Drop Down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9525</xdr:rowOff>
        </xdr:from>
        <xdr:to>
          <xdr:col>15</xdr:col>
          <xdr:colOff>0</xdr:colOff>
          <xdr:row>103</xdr:row>
          <xdr:rowOff>0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9525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2577" name="Drop Down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9525</xdr:rowOff>
        </xdr:from>
        <xdr:to>
          <xdr:col>15</xdr:col>
          <xdr:colOff>0</xdr:colOff>
          <xdr:row>105</xdr:row>
          <xdr:rowOff>0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9525</xdr:rowOff>
        </xdr:from>
        <xdr:to>
          <xdr:col>15</xdr:col>
          <xdr:colOff>0</xdr:colOff>
          <xdr:row>106</xdr:row>
          <xdr:rowOff>0</xdr:rowOff>
        </xdr:to>
        <xdr:sp macro="" textlink="">
          <xdr:nvSpPr>
            <xdr:cNvPr id="2579" name="Drop Down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9525</xdr:rowOff>
        </xdr:from>
        <xdr:to>
          <xdr:col>15</xdr:col>
          <xdr:colOff>0</xdr:colOff>
          <xdr:row>107</xdr:row>
          <xdr:rowOff>0</xdr:rowOff>
        </xdr:to>
        <xdr:sp macro="" textlink="">
          <xdr:nvSpPr>
            <xdr:cNvPr id="2580" name="Drop Down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9525</xdr:rowOff>
        </xdr:from>
        <xdr:to>
          <xdr:col>15</xdr:col>
          <xdr:colOff>0</xdr:colOff>
          <xdr:row>108</xdr:row>
          <xdr:rowOff>0</xdr:rowOff>
        </xdr:to>
        <xdr:sp macro="" textlink="">
          <xdr:nvSpPr>
            <xdr:cNvPr id="2581" name="Drop Down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9525</xdr:rowOff>
        </xdr:from>
        <xdr:to>
          <xdr:col>15</xdr:col>
          <xdr:colOff>0</xdr:colOff>
          <xdr:row>109</xdr:row>
          <xdr:rowOff>0</xdr:rowOff>
        </xdr:to>
        <xdr:sp macro="" textlink="">
          <xdr:nvSpPr>
            <xdr:cNvPr id="2582" name="Drop Down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9525</xdr:rowOff>
        </xdr:from>
        <xdr:to>
          <xdr:col>15</xdr:col>
          <xdr:colOff>0</xdr:colOff>
          <xdr:row>110</xdr:row>
          <xdr:rowOff>0</xdr:rowOff>
        </xdr:to>
        <xdr:sp macro="" textlink="">
          <xdr:nvSpPr>
            <xdr:cNvPr id="2583" name="Drop Down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9525</xdr:rowOff>
        </xdr:from>
        <xdr:to>
          <xdr:col>15</xdr:col>
          <xdr:colOff>0</xdr:colOff>
          <xdr:row>111</xdr:row>
          <xdr:rowOff>0</xdr:rowOff>
        </xdr:to>
        <xdr:sp macro="" textlink="">
          <xdr:nvSpPr>
            <xdr:cNvPr id="2584" name="Drop Down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9525</xdr:rowOff>
        </xdr:from>
        <xdr:to>
          <xdr:col>15</xdr:col>
          <xdr:colOff>0</xdr:colOff>
          <xdr:row>112</xdr:row>
          <xdr:rowOff>0</xdr:rowOff>
        </xdr:to>
        <xdr:sp macro="" textlink="">
          <xdr:nvSpPr>
            <xdr:cNvPr id="2585" name="Drop Down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9525</xdr:rowOff>
        </xdr:from>
        <xdr:to>
          <xdr:col>15</xdr:col>
          <xdr:colOff>0</xdr:colOff>
          <xdr:row>113</xdr:row>
          <xdr:rowOff>0</xdr:rowOff>
        </xdr:to>
        <xdr:sp macro="" textlink="">
          <xdr:nvSpPr>
            <xdr:cNvPr id="2586" name="Drop Down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9525</xdr:rowOff>
        </xdr:from>
        <xdr:to>
          <xdr:col>15</xdr:col>
          <xdr:colOff>0</xdr:colOff>
          <xdr:row>114</xdr:row>
          <xdr:rowOff>0</xdr:rowOff>
        </xdr:to>
        <xdr:sp macro="" textlink="">
          <xdr:nvSpPr>
            <xdr:cNvPr id="2587" name="Drop Down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9525</xdr:rowOff>
        </xdr:from>
        <xdr:to>
          <xdr:col>15</xdr:col>
          <xdr:colOff>0</xdr:colOff>
          <xdr:row>115</xdr:row>
          <xdr:rowOff>0</xdr:rowOff>
        </xdr:to>
        <xdr:sp macro="" textlink="">
          <xdr:nvSpPr>
            <xdr:cNvPr id="2588" name="Drop Down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115</xdr:row>
          <xdr:rowOff>9525</xdr:rowOff>
        </xdr:from>
        <xdr:to>
          <xdr:col>15</xdr:col>
          <xdr:colOff>0</xdr:colOff>
          <xdr:row>116</xdr:row>
          <xdr:rowOff>0</xdr:rowOff>
        </xdr:to>
        <xdr:sp macro="" textlink="">
          <xdr:nvSpPr>
            <xdr:cNvPr id="2589" name="Drop Down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116</xdr:row>
          <xdr:rowOff>9525</xdr:rowOff>
        </xdr:from>
        <xdr:to>
          <xdr:col>15</xdr:col>
          <xdr:colOff>0</xdr:colOff>
          <xdr:row>117</xdr:row>
          <xdr:rowOff>0</xdr:rowOff>
        </xdr:to>
        <xdr:sp macro="" textlink="">
          <xdr:nvSpPr>
            <xdr:cNvPr id="2590" name="Drop Down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9525</xdr:rowOff>
        </xdr:from>
        <xdr:to>
          <xdr:col>15</xdr:col>
          <xdr:colOff>0</xdr:colOff>
          <xdr:row>118</xdr:row>
          <xdr:rowOff>0</xdr:rowOff>
        </xdr:to>
        <xdr:sp macro="" textlink="">
          <xdr:nvSpPr>
            <xdr:cNvPr id="2591" name="Drop Down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9525</xdr:rowOff>
        </xdr:from>
        <xdr:to>
          <xdr:col>15</xdr:col>
          <xdr:colOff>0</xdr:colOff>
          <xdr:row>119</xdr:row>
          <xdr:rowOff>0</xdr:rowOff>
        </xdr:to>
        <xdr:sp macro="" textlink="">
          <xdr:nvSpPr>
            <xdr:cNvPr id="2592" name="Drop Down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0</xdr:colOff>
          <xdr:row>120</xdr:row>
          <xdr:rowOff>0</xdr:rowOff>
        </xdr:to>
        <xdr:sp macro="" textlink="">
          <xdr:nvSpPr>
            <xdr:cNvPr id="2593" name="Drop Down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9525</xdr:rowOff>
        </xdr:from>
        <xdr:to>
          <xdr:col>15</xdr:col>
          <xdr:colOff>0</xdr:colOff>
          <xdr:row>121</xdr:row>
          <xdr:rowOff>0</xdr:rowOff>
        </xdr:to>
        <xdr:sp macro="" textlink="">
          <xdr:nvSpPr>
            <xdr:cNvPr id="2594" name="Drop Down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121</xdr:row>
          <xdr:rowOff>9525</xdr:rowOff>
        </xdr:from>
        <xdr:to>
          <xdr:col>15</xdr:col>
          <xdr:colOff>0</xdr:colOff>
          <xdr:row>122</xdr:row>
          <xdr:rowOff>0</xdr:rowOff>
        </xdr:to>
        <xdr:sp macro="" textlink="">
          <xdr:nvSpPr>
            <xdr:cNvPr id="2595" name="Drop Down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9525</xdr:rowOff>
        </xdr:from>
        <xdr:to>
          <xdr:col>15</xdr:col>
          <xdr:colOff>0</xdr:colOff>
          <xdr:row>123</xdr:row>
          <xdr:rowOff>0</xdr:rowOff>
        </xdr:to>
        <xdr:sp macro="" textlink="">
          <xdr:nvSpPr>
            <xdr:cNvPr id="2596" name="Drop Down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613" name="Drop Down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12</xdr:col>
          <xdr:colOff>676275</xdr:colOff>
          <xdr:row>36</xdr:row>
          <xdr:rowOff>0</xdr:rowOff>
        </xdr:to>
        <xdr:sp macro="" textlink="">
          <xdr:nvSpPr>
            <xdr:cNvPr id="2614" name="Drop Down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2615" name="Drop Down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2616" name="Drop Down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9525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2617" name="Drop Down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676275</xdr:colOff>
          <xdr:row>37</xdr:row>
          <xdr:rowOff>0</xdr:rowOff>
        </xdr:to>
        <xdr:sp macro="" textlink="">
          <xdr:nvSpPr>
            <xdr:cNvPr id="2618" name="Drop Down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619" name="Drop Down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9525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2620" name="Drop Down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2621" name="Drop Down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12</xdr:col>
          <xdr:colOff>676275</xdr:colOff>
          <xdr:row>38</xdr:row>
          <xdr:rowOff>0</xdr:rowOff>
        </xdr:to>
        <xdr:sp macro="" textlink="">
          <xdr:nvSpPr>
            <xdr:cNvPr id="2622" name="Drop Down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2623" name="Drop Down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9525</xdr:rowOff>
        </xdr:from>
        <xdr:to>
          <xdr:col>15</xdr:col>
          <xdr:colOff>0</xdr:colOff>
          <xdr:row>38</xdr:row>
          <xdr:rowOff>0</xdr:rowOff>
        </xdr:to>
        <xdr:sp macro="" textlink="">
          <xdr:nvSpPr>
            <xdr:cNvPr id="2624" name="Drop Down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9525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2625" name="Drop Down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12</xdr:col>
          <xdr:colOff>676275</xdr:colOff>
          <xdr:row>39</xdr:row>
          <xdr:rowOff>0</xdr:rowOff>
        </xdr:to>
        <xdr:sp macro="" textlink="">
          <xdr:nvSpPr>
            <xdr:cNvPr id="2626" name="Drop Down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627" name="Drop Down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9525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2628" name="Drop Down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2629" name="Drop Down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12</xdr:col>
          <xdr:colOff>676275</xdr:colOff>
          <xdr:row>40</xdr:row>
          <xdr:rowOff>0</xdr:rowOff>
        </xdr:to>
        <xdr:sp macro="" textlink="">
          <xdr:nvSpPr>
            <xdr:cNvPr id="2630" name="Drop Down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2631" name="Drop Down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9525</xdr:rowOff>
        </xdr:from>
        <xdr:to>
          <xdr:col>15</xdr:col>
          <xdr:colOff>0</xdr:colOff>
          <xdr:row>40</xdr:row>
          <xdr:rowOff>0</xdr:rowOff>
        </xdr:to>
        <xdr:sp macro="" textlink="">
          <xdr:nvSpPr>
            <xdr:cNvPr id="2632" name="Drop Down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2633" name="Drop Down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12</xdr:col>
          <xdr:colOff>676275</xdr:colOff>
          <xdr:row>41</xdr:row>
          <xdr:rowOff>0</xdr:rowOff>
        </xdr:to>
        <xdr:sp macro="" textlink="">
          <xdr:nvSpPr>
            <xdr:cNvPr id="2634" name="Drop Down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635" name="Drop Down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9525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2636" name="Drop Down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2637" name="Drop Down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12</xdr:col>
          <xdr:colOff>676275</xdr:colOff>
          <xdr:row>42</xdr:row>
          <xdr:rowOff>0</xdr:rowOff>
        </xdr:to>
        <xdr:sp macro="" textlink="">
          <xdr:nvSpPr>
            <xdr:cNvPr id="2638" name="Drop Down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9525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2639" name="Drop Down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9525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2640" name="Drop Down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9525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2641" name="Drop Down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12</xdr:col>
          <xdr:colOff>676275</xdr:colOff>
          <xdr:row>43</xdr:row>
          <xdr:rowOff>0</xdr:rowOff>
        </xdr:to>
        <xdr:sp macro="" textlink="">
          <xdr:nvSpPr>
            <xdr:cNvPr id="2642" name="Drop Down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9525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2643" name="Drop Down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2644" name="Drop Down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9525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2645" name="Drop Down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12</xdr:col>
          <xdr:colOff>676275</xdr:colOff>
          <xdr:row>44</xdr:row>
          <xdr:rowOff>0</xdr:rowOff>
        </xdr:to>
        <xdr:sp macro="" textlink="">
          <xdr:nvSpPr>
            <xdr:cNvPr id="2646" name="Drop Down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2647" name="Drop Down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0</xdr:colOff>
          <xdr:row>44</xdr:row>
          <xdr:rowOff>0</xdr:rowOff>
        </xdr:to>
        <xdr:sp macro="" textlink="">
          <xdr:nvSpPr>
            <xdr:cNvPr id="2648" name="Drop Down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2649" name="Drop Down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12</xdr:col>
          <xdr:colOff>676275</xdr:colOff>
          <xdr:row>45</xdr:row>
          <xdr:rowOff>0</xdr:rowOff>
        </xdr:to>
        <xdr:sp macro="" textlink="">
          <xdr:nvSpPr>
            <xdr:cNvPr id="2650" name="Drop Down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9525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2651" name="Drop Down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9525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2652" name="Drop Down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9525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2653" name="Drop Down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676275</xdr:colOff>
          <xdr:row>46</xdr:row>
          <xdr:rowOff>0</xdr:rowOff>
        </xdr:to>
        <xdr:sp macro="" textlink="">
          <xdr:nvSpPr>
            <xdr:cNvPr id="2654" name="Drop Down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9525</xdr:rowOff>
        </xdr:from>
        <xdr:to>
          <xdr:col>5</xdr:col>
          <xdr:colOff>0</xdr:colOff>
          <xdr:row>46</xdr:row>
          <xdr:rowOff>0</xdr:rowOff>
        </xdr:to>
        <xdr:sp macro="" textlink="">
          <xdr:nvSpPr>
            <xdr:cNvPr id="2655" name="Drop Down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9525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2656" name="Drop Down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9525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2657" name="Drop Down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12</xdr:col>
          <xdr:colOff>676275</xdr:colOff>
          <xdr:row>47</xdr:row>
          <xdr:rowOff>0</xdr:rowOff>
        </xdr:to>
        <xdr:sp macro="" textlink="">
          <xdr:nvSpPr>
            <xdr:cNvPr id="2658" name="Drop Down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9525</xdr:rowOff>
        </xdr:from>
        <xdr:to>
          <xdr:col>5</xdr:col>
          <xdr:colOff>0</xdr:colOff>
          <xdr:row>47</xdr:row>
          <xdr:rowOff>0</xdr:rowOff>
        </xdr:to>
        <xdr:sp macro="" textlink="">
          <xdr:nvSpPr>
            <xdr:cNvPr id="2659" name="Drop Down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9525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2660" name="Drop Down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2661" name="Drop Down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12</xdr:col>
          <xdr:colOff>676275</xdr:colOff>
          <xdr:row>48</xdr:row>
          <xdr:rowOff>0</xdr:rowOff>
        </xdr:to>
        <xdr:sp macro="" textlink="">
          <xdr:nvSpPr>
            <xdr:cNvPr id="2662" name="Drop Down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9525</xdr:rowOff>
        </xdr:from>
        <xdr:to>
          <xdr:col>5</xdr:col>
          <xdr:colOff>0</xdr:colOff>
          <xdr:row>48</xdr:row>
          <xdr:rowOff>0</xdr:rowOff>
        </xdr:to>
        <xdr:sp macro="" textlink="">
          <xdr:nvSpPr>
            <xdr:cNvPr id="2663" name="Drop Down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9525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2664" name="Drop Down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2665" name="Drop Down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12</xdr:col>
          <xdr:colOff>676275</xdr:colOff>
          <xdr:row>49</xdr:row>
          <xdr:rowOff>0</xdr:rowOff>
        </xdr:to>
        <xdr:sp macro="" textlink="">
          <xdr:nvSpPr>
            <xdr:cNvPr id="2666" name="Drop Down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9525</xdr:rowOff>
        </xdr:from>
        <xdr:to>
          <xdr:col>5</xdr:col>
          <xdr:colOff>0</xdr:colOff>
          <xdr:row>49</xdr:row>
          <xdr:rowOff>0</xdr:rowOff>
        </xdr:to>
        <xdr:sp macro="" textlink="">
          <xdr:nvSpPr>
            <xdr:cNvPr id="2667" name="Drop Down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9525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2668" name="Drop Down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2669" name="Drop Down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12</xdr:col>
          <xdr:colOff>676275</xdr:colOff>
          <xdr:row>50</xdr:row>
          <xdr:rowOff>0</xdr:rowOff>
        </xdr:to>
        <xdr:sp macro="" textlink="">
          <xdr:nvSpPr>
            <xdr:cNvPr id="2670" name="Drop Down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9525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2671" name="Drop Down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15</xdr:col>
          <xdr:colOff>0</xdr:colOff>
          <xdr:row>50</xdr:row>
          <xdr:rowOff>0</xdr:rowOff>
        </xdr:to>
        <xdr:sp macro="" textlink="">
          <xdr:nvSpPr>
            <xdr:cNvPr id="2672" name="Drop Down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2673" name="Drop Down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12</xdr:col>
          <xdr:colOff>676275</xdr:colOff>
          <xdr:row>51</xdr:row>
          <xdr:rowOff>0</xdr:rowOff>
        </xdr:to>
        <xdr:sp macro="" textlink="">
          <xdr:nvSpPr>
            <xdr:cNvPr id="2674" name="Drop Down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9525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2675" name="Drop Down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9525</xdr:rowOff>
        </xdr:from>
        <xdr:to>
          <xdr:col>15</xdr:col>
          <xdr:colOff>0</xdr:colOff>
          <xdr:row>51</xdr:row>
          <xdr:rowOff>0</xdr:rowOff>
        </xdr:to>
        <xdr:sp macro="" textlink="">
          <xdr:nvSpPr>
            <xdr:cNvPr id="2676" name="Drop Down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2677" name="Drop Down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12</xdr:col>
          <xdr:colOff>676275</xdr:colOff>
          <xdr:row>52</xdr:row>
          <xdr:rowOff>0</xdr:rowOff>
        </xdr:to>
        <xdr:sp macro="" textlink="">
          <xdr:nvSpPr>
            <xdr:cNvPr id="2678" name="Drop Down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9525</xdr:rowOff>
        </xdr:from>
        <xdr:to>
          <xdr:col>5</xdr:col>
          <xdr:colOff>0</xdr:colOff>
          <xdr:row>52</xdr:row>
          <xdr:rowOff>0</xdr:rowOff>
        </xdr:to>
        <xdr:sp macro="" textlink="">
          <xdr:nvSpPr>
            <xdr:cNvPr id="2679" name="Drop Down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9525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2680" name="Drop Down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2681" name="Drop Down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12</xdr:col>
          <xdr:colOff>676275</xdr:colOff>
          <xdr:row>53</xdr:row>
          <xdr:rowOff>0</xdr:rowOff>
        </xdr:to>
        <xdr:sp macro="" textlink="">
          <xdr:nvSpPr>
            <xdr:cNvPr id="2682" name="Drop Down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9525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2683" name="Drop Down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9525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2684" name="Drop Down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2685" name="Drop Down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12</xdr:col>
          <xdr:colOff>676275</xdr:colOff>
          <xdr:row>54</xdr:row>
          <xdr:rowOff>0</xdr:rowOff>
        </xdr:to>
        <xdr:sp macro="" textlink="">
          <xdr:nvSpPr>
            <xdr:cNvPr id="2686" name="Drop Down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9525</xdr:rowOff>
        </xdr:from>
        <xdr:to>
          <xdr:col>5</xdr:col>
          <xdr:colOff>0</xdr:colOff>
          <xdr:row>54</xdr:row>
          <xdr:rowOff>0</xdr:rowOff>
        </xdr:to>
        <xdr:sp macro="" textlink="">
          <xdr:nvSpPr>
            <xdr:cNvPr id="2687" name="Drop Down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9525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2688" name="Drop Down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2689" name="Drop Down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12</xdr:col>
          <xdr:colOff>676275</xdr:colOff>
          <xdr:row>55</xdr:row>
          <xdr:rowOff>0</xdr:rowOff>
        </xdr:to>
        <xdr:sp macro="" textlink="">
          <xdr:nvSpPr>
            <xdr:cNvPr id="2690" name="Drop Down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9525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2691" name="Drop Down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9525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2692" name="Drop Down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2693" name="Drop Down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12</xdr:col>
          <xdr:colOff>676275</xdr:colOff>
          <xdr:row>56</xdr:row>
          <xdr:rowOff>0</xdr:rowOff>
        </xdr:to>
        <xdr:sp macro="" textlink="">
          <xdr:nvSpPr>
            <xdr:cNvPr id="2694" name="Drop Down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9525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2695" name="Drop Down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9525</xdr:rowOff>
        </xdr:from>
        <xdr:to>
          <xdr:col>15</xdr:col>
          <xdr:colOff>0</xdr:colOff>
          <xdr:row>56</xdr:row>
          <xdr:rowOff>0</xdr:rowOff>
        </xdr:to>
        <xdr:sp macro="" textlink="">
          <xdr:nvSpPr>
            <xdr:cNvPr id="2696" name="Drop Down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2697" name="Drop Down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12</xdr:col>
          <xdr:colOff>676275</xdr:colOff>
          <xdr:row>57</xdr:row>
          <xdr:rowOff>0</xdr:rowOff>
        </xdr:to>
        <xdr:sp macro="" textlink="">
          <xdr:nvSpPr>
            <xdr:cNvPr id="2698" name="Drop Down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9525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2699" name="Drop Down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9525</xdr:rowOff>
        </xdr:from>
        <xdr:to>
          <xdr:col>15</xdr:col>
          <xdr:colOff>0</xdr:colOff>
          <xdr:row>57</xdr:row>
          <xdr:rowOff>0</xdr:rowOff>
        </xdr:to>
        <xdr:sp macro="" textlink="">
          <xdr:nvSpPr>
            <xdr:cNvPr id="2700" name="Drop Down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2701" name="Drop Down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12</xdr:col>
          <xdr:colOff>676275</xdr:colOff>
          <xdr:row>58</xdr:row>
          <xdr:rowOff>0</xdr:rowOff>
        </xdr:to>
        <xdr:sp macro="" textlink="">
          <xdr:nvSpPr>
            <xdr:cNvPr id="2702" name="Drop Down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9525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2703" name="Drop Down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9525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2704" name="Drop Down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2705" name="Drop Down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12</xdr:col>
          <xdr:colOff>676275</xdr:colOff>
          <xdr:row>59</xdr:row>
          <xdr:rowOff>0</xdr:rowOff>
        </xdr:to>
        <xdr:sp macro="" textlink="">
          <xdr:nvSpPr>
            <xdr:cNvPr id="2706" name="Drop Down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9525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2707" name="Drop Down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9525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2708" name="Drop Down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2709" name="Drop Down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12</xdr:col>
          <xdr:colOff>676275</xdr:colOff>
          <xdr:row>60</xdr:row>
          <xdr:rowOff>0</xdr:rowOff>
        </xdr:to>
        <xdr:sp macro="" textlink="">
          <xdr:nvSpPr>
            <xdr:cNvPr id="2710" name="Drop Down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9525</xdr:rowOff>
        </xdr:from>
        <xdr:to>
          <xdr:col>5</xdr:col>
          <xdr:colOff>0</xdr:colOff>
          <xdr:row>60</xdr:row>
          <xdr:rowOff>0</xdr:rowOff>
        </xdr:to>
        <xdr:sp macro="" textlink="">
          <xdr:nvSpPr>
            <xdr:cNvPr id="2711" name="Drop Down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9525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2712" name="Drop Down 664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60</xdr:row>
          <xdr:rowOff>9525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2713" name="Drop Down 665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12</xdr:col>
          <xdr:colOff>676275</xdr:colOff>
          <xdr:row>61</xdr:row>
          <xdr:rowOff>0</xdr:rowOff>
        </xdr:to>
        <xdr:sp macro="" textlink="">
          <xdr:nvSpPr>
            <xdr:cNvPr id="2714" name="Drop Down 666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9525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2715" name="Drop Down 667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9525</xdr:rowOff>
        </xdr:from>
        <xdr:to>
          <xdr:col>15</xdr:col>
          <xdr:colOff>0</xdr:colOff>
          <xdr:row>61</xdr:row>
          <xdr:rowOff>0</xdr:rowOff>
        </xdr:to>
        <xdr:sp macro="" textlink="">
          <xdr:nvSpPr>
            <xdr:cNvPr id="2716" name="Drop Down 668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9525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2717" name="Drop Down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12</xdr:col>
          <xdr:colOff>676275</xdr:colOff>
          <xdr:row>62</xdr:row>
          <xdr:rowOff>0</xdr:rowOff>
        </xdr:to>
        <xdr:sp macro="" textlink="">
          <xdr:nvSpPr>
            <xdr:cNvPr id="2718" name="Drop Down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9525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2719" name="Drop Down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9525</xdr:rowOff>
        </xdr:from>
        <xdr:to>
          <xdr:col>15</xdr:col>
          <xdr:colOff>0</xdr:colOff>
          <xdr:row>62</xdr:row>
          <xdr:rowOff>0</xdr:rowOff>
        </xdr:to>
        <xdr:sp macro="" textlink="">
          <xdr:nvSpPr>
            <xdr:cNvPr id="2720" name="Drop Down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9525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2721" name="Drop Down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12</xdr:col>
          <xdr:colOff>676275</xdr:colOff>
          <xdr:row>63</xdr:row>
          <xdr:rowOff>0</xdr:rowOff>
        </xdr:to>
        <xdr:sp macro="" textlink="">
          <xdr:nvSpPr>
            <xdr:cNvPr id="2722" name="Drop Down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9525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2723" name="Drop Down 675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9525</xdr:rowOff>
        </xdr:from>
        <xdr:to>
          <xdr:col>15</xdr:col>
          <xdr:colOff>0</xdr:colOff>
          <xdr:row>63</xdr:row>
          <xdr:rowOff>0</xdr:rowOff>
        </xdr:to>
        <xdr:sp macro="" textlink="">
          <xdr:nvSpPr>
            <xdr:cNvPr id="2724" name="Drop Down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2725" name="Drop Down 677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12</xdr:col>
          <xdr:colOff>676275</xdr:colOff>
          <xdr:row>64</xdr:row>
          <xdr:rowOff>0</xdr:rowOff>
        </xdr:to>
        <xdr:sp macro="" textlink="">
          <xdr:nvSpPr>
            <xdr:cNvPr id="2726" name="Drop Down 678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9525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2727" name="Drop Down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9525</xdr:rowOff>
        </xdr:from>
        <xdr:to>
          <xdr:col>15</xdr:col>
          <xdr:colOff>0</xdr:colOff>
          <xdr:row>64</xdr:row>
          <xdr:rowOff>0</xdr:rowOff>
        </xdr:to>
        <xdr:sp macro="" textlink="">
          <xdr:nvSpPr>
            <xdr:cNvPr id="2728" name="Drop Down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9525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2729" name="Drop Down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12</xdr:col>
          <xdr:colOff>676275</xdr:colOff>
          <xdr:row>65</xdr:row>
          <xdr:rowOff>0</xdr:rowOff>
        </xdr:to>
        <xdr:sp macro="" textlink="">
          <xdr:nvSpPr>
            <xdr:cNvPr id="2730" name="Drop Down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9525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2731" name="Drop Down 683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9525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2732" name="Drop Down 684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9525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2733" name="Drop Down 685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12</xdr:col>
          <xdr:colOff>676275</xdr:colOff>
          <xdr:row>66</xdr:row>
          <xdr:rowOff>0</xdr:rowOff>
        </xdr:to>
        <xdr:sp macro="" textlink="">
          <xdr:nvSpPr>
            <xdr:cNvPr id="2734" name="Drop Down 686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9525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2735" name="Drop Down 687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9525</xdr:rowOff>
        </xdr:from>
        <xdr:to>
          <xdr:col>15</xdr:col>
          <xdr:colOff>0</xdr:colOff>
          <xdr:row>66</xdr:row>
          <xdr:rowOff>0</xdr:rowOff>
        </xdr:to>
        <xdr:sp macro="" textlink="">
          <xdr:nvSpPr>
            <xdr:cNvPr id="2736" name="Drop Down 688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66</xdr:row>
          <xdr:rowOff>9525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2737" name="Drop Down 689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12</xdr:col>
          <xdr:colOff>676275</xdr:colOff>
          <xdr:row>67</xdr:row>
          <xdr:rowOff>0</xdr:rowOff>
        </xdr:to>
        <xdr:sp macro="" textlink="">
          <xdr:nvSpPr>
            <xdr:cNvPr id="2738" name="Drop Down 690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9525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2739" name="Drop Down 691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9525</xdr:rowOff>
        </xdr:from>
        <xdr:to>
          <xdr:col>15</xdr:col>
          <xdr:colOff>0</xdr:colOff>
          <xdr:row>67</xdr:row>
          <xdr:rowOff>0</xdr:rowOff>
        </xdr:to>
        <xdr:sp macro="" textlink="">
          <xdr:nvSpPr>
            <xdr:cNvPr id="2740" name="Drop Down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9525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2741" name="Drop Down 693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12</xdr:col>
          <xdr:colOff>676275</xdr:colOff>
          <xdr:row>68</xdr:row>
          <xdr:rowOff>0</xdr:rowOff>
        </xdr:to>
        <xdr:sp macro="" textlink="">
          <xdr:nvSpPr>
            <xdr:cNvPr id="2742" name="Drop Down 694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9525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2743" name="Drop Down 695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9525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2744" name="Drop Down 696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9525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2745" name="Drop Down 697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12</xdr:col>
          <xdr:colOff>676275</xdr:colOff>
          <xdr:row>69</xdr:row>
          <xdr:rowOff>0</xdr:rowOff>
        </xdr:to>
        <xdr:sp macro="" textlink="">
          <xdr:nvSpPr>
            <xdr:cNvPr id="2746" name="Drop Down 698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9525</xdr:rowOff>
        </xdr:from>
        <xdr:to>
          <xdr:col>5</xdr:col>
          <xdr:colOff>0</xdr:colOff>
          <xdr:row>69</xdr:row>
          <xdr:rowOff>0</xdr:rowOff>
        </xdr:to>
        <xdr:sp macro="" textlink="">
          <xdr:nvSpPr>
            <xdr:cNvPr id="2747" name="Drop Down 699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9525</xdr:rowOff>
        </xdr:from>
        <xdr:to>
          <xdr:col>15</xdr:col>
          <xdr:colOff>0</xdr:colOff>
          <xdr:row>69</xdr:row>
          <xdr:rowOff>0</xdr:rowOff>
        </xdr:to>
        <xdr:sp macro="" textlink="">
          <xdr:nvSpPr>
            <xdr:cNvPr id="2748" name="Drop Down 700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69</xdr:row>
          <xdr:rowOff>9525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2749" name="Drop Down 701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12</xdr:col>
          <xdr:colOff>676275</xdr:colOff>
          <xdr:row>70</xdr:row>
          <xdr:rowOff>0</xdr:rowOff>
        </xdr:to>
        <xdr:sp macro="" textlink="">
          <xdr:nvSpPr>
            <xdr:cNvPr id="2750" name="Drop Down 702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9525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2751" name="Drop Down 703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9525</xdr:rowOff>
        </xdr:from>
        <xdr:to>
          <xdr:col>15</xdr:col>
          <xdr:colOff>0</xdr:colOff>
          <xdr:row>70</xdr:row>
          <xdr:rowOff>0</xdr:rowOff>
        </xdr:to>
        <xdr:sp macro="" textlink="">
          <xdr:nvSpPr>
            <xdr:cNvPr id="2752" name="Drop Down 704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70</xdr:row>
          <xdr:rowOff>9525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2753" name="Drop Down 705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12</xdr:col>
          <xdr:colOff>676275</xdr:colOff>
          <xdr:row>71</xdr:row>
          <xdr:rowOff>0</xdr:rowOff>
        </xdr:to>
        <xdr:sp macro="" textlink="">
          <xdr:nvSpPr>
            <xdr:cNvPr id="2754" name="Drop Down 706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9525</xdr:rowOff>
        </xdr:from>
        <xdr:to>
          <xdr:col>5</xdr:col>
          <xdr:colOff>0</xdr:colOff>
          <xdr:row>71</xdr:row>
          <xdr:rowOff>0</xdr:rowOff>
        </xdr:to>
        <xdr:sp macro="" textlink="">
          <xdr:nvSpPr>
            <xdr:cNvPr id="2755" name="Drop Down 707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9525</xdr:rowOff>
        </xdr:from>
        <xdr:to>
          <xdr:col>15</xdr:col>
          <xdr:colOff>0</xdr:colOff>
          <xdr:row>71</xdr:row>
          <xdr:rowOff>0</xdr:rowOff>
        </xdr:to>
        <xdr:sp macro="" textlink="">
          <xdr:nvSpPr>
            <xdr:cNvPr id="2756" name="Drop Down 708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71</xdr:row>
          <xdr:rowOff>9525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2757" name="Drop Down 709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12</xdr:col>
          <xdr:colOff>676275</xdr:colOff>
          <xdr:row>72</xdr:row>
          <xdr:rowOff>0</xdr:rowOff>
        </xdr:to>
        <xdr:sp macro="" textlink="">
          <xdr:nvSpPr>
            <xdr:cNvPr id="2758" name="Drop Down 710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9525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2759" name="Drop Down 711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9525</xdr:rowOff>
        </xdr:from>
        <xdr:to>
          <xdr:col>15</xdr:col>
          <xdr:colOff>0</xdr:colOff>
          <xdr:row>72</xdr:row>
          <xdr:rowOff>0</xdr:rowOff>
        </xdr:to>
        <xdr:sp macro="" textlink="">
          <xdr:nvSpPr>
            <xdr:cNvPr id="2760" name="Drop Down 712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9525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2761" name="Drop Down 713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12</xdr:col>
          <xdr:colOff>676275</xdr:colOff>
          <xdr:row>73</xdr:row>
          <xdr:rowOff>0</xdr:rowOff>
        </xdr:to>
        <xdr:sp macro="" textlink="">
          <xdr:nvSpPr>
            <xdr:cNvPr id="2762" name="Drop Down 714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9525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2763" name="Drop Down 715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9525</xdr:rowOff>
        </xdr:from>
        <xdr:to>
          <xdr:col>15</xdr:col>
          <xdr:colOff>0</xdr:colOff>
          <xdr:row>73</xdr:row>
          <xdr:rowOff>0</xdr:rowOff>
        </xdr:to>
        <xdr:sp macro="" textlink="">
          <xdr:nvSpPr>
            <xdr:cNvPr id="2764" name="Drop Down 716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9525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2765" name="Drop Down 717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12</xdr:col>
          <xdr:colOff>676275</xdr:colOff>
          <xdr:row>74</xdr:row>
          <xdr:rowOff>0</xdr:rowOff>
        </xdr:to>
        <xdr:sp macro="" textlink="">
          <xdr:nvSpPr>
            <xdr:cNvPr id="2766" name="Drop Down 718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9525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2767" name="Drop Down 719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73</xdr:row>
          <xdr:rowOff>9525</xdr:rowOff>
        </xdr:from>
        <xdr:to>
          <xdr:col>15</xdr:col>
          <xdr:colOff>0</xdr:colOff>
          <xdr:row>74</xdr:row>
          <xdr:rowOff>0</xdr:rowOff>
        </xdr:to>
        <xdr:sp macro="" textlink="">
          <xdr:nvSpPr>
            <xdr:cNvPr id="2768" name="Drop Down 720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2769" name="Drop Down 721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12</xdr:col>
          <xdr:colOff>676275</xdr:colOff>
          <xdr:row>75</xdr:row>
          <xdr:rowOff>0</xdr:rowOff>
        </xdr:to>
        <xdr:sp macro="" textlink="">
          <xdr:nvSpPr>
            <xdr:cNvPr id="2770" name="Drop Down 722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9525</xdr:rowOff>
        </xdr:from>
        <xdr:to>
          <xdr:col>5</xdr:col>
          <xdr:colOff>0</xdr:colOff>
          <xdr:row>75</xdr:row>
          <xdr:rowOff>0</xdr:rowOff>
        </xdr:to>
        <xdr:sp macro="" textlink="">
          <xdr:nvSpPr>
            <xdr:cNvPr id="2771" name="Drop Down 723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9525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2772" name="Drop Down 724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2773" name="Drop Down 725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12</xdr:col>
          <xdr:colOff>676275</xdr:colOff>
          <xdr:row>76</xdr:row>
          <xdr:rowOff>0</xdr:rowOff>
        </xdr:to>
        <xdr:sp macro="" textlink="">
          <xdr:nvSpPr>
            <xdr:cNvPr id="2774" name="Drop Down 726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9525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2775" name="Drop Down 727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9525</xdr:rowOff>
        </xdr:from>
        <xdr:to>
          <xdr:col>15</xdr:col>
          <xdr:colOff>0</xdr:colOff>
          <xdr:row>76</xdr:row>
          <xdr:rowOff>0</xdr:rowOff>
        </xdr:to>
        <xdr:sp macro="" textlink="">
          <xdr:nvSpPr>
            <xdr:cNvPr id="2776" name="Drop Down 728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2777" name="Drop Down 729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12</xdr:col>
          <xdr:colOff>676275</xdr:colOff>
          <xdr:row>77</xdr:row>
          <xdr:rowOff>0</xdr:rowOff>
        </xdr:to>
        <xdr:sp macro="" textlink="">
          <xdr:nvSpPr>
            <xdr:cNvPr id="2778" name="Drop Down 730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9525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2779" name="Drop Down 731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9525</xdr:rowOff>
        </xdr:from>
        <xdr:to>
          <xdr:col>15</xdr:col>
          <xdr:colOff>0</xdr:colOff>
          <xdr:row>77</xdr:row>
          <xdr:rowOff>0</xdr:rowOff>
        </xdr:to>
        <xdr:sp macro="" textlink="">
          <xdr:nvSpPr>
            <xdr:cNvPr id="2780" name="Drop Down 732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4</xdr:col>
          <xdr:colOff>0</xdr:colOff>
          <xdr:row>78</xdr:row>
          <xdr:rowOff>0</xdr:rowOff>
        </xdr:to>
        <xdr:sp macro="" textlink="">
          <xdr:nvSpPr>
            <xdr:cNvPr id="2781" name="Drop Down 733" hidden="1">
              <a:extLst>
                <a:ext uri="{63B3BB69-23CF-44E3-9099-C40C66FF867C}">
                  <a14:compatExt spid="_x0000_s2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12</xdr:col>
          <xdr:colOff>676275</xdr:colOff>
          <xdr:row>78</xdr:row>
          <xdr:rowOff>0</xdr:rowOff>
        </xdr:to>
        <xdr:sp macro="" textlink="">
          <xdr:nvSpPr>
            <xdr:cNvPr id="2782" name="Drop Down 734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9525</xdr:rowOff>
        </xdr:from>
        <xdr:to>
          <xdr:col>5</xdr:col>
          <xdr:colOff>0</xdr:colOff>
          <xdr:row>78</xdr:row>
          <xdr:rowOff>0</xdr:rowOff>
        </xdr:to>
        <xdr:sp macro="" textlink="">
          <xdr:nvSpPr>
            <xdr:cNvPr id="2783" name="Drop Down 735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9525</xdr:rowOff>
        </xdr:from>
        <xdr:to>
          <xdr:col>15</xdr:col>
          <xdr:colOff>0</xdr:colOff>
          <xdr:row>78</xdr:row>
          <xdr:rowOff>0</xdr:rowOff>
        </xdr:to>
        <xdr:sp macro="" textlink="">
          <xdr:nvSpPr>
            <xdr:cNvPr id="2784" name="Drop Down 736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2785" name="Drop Down 737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12</xdr:col>
          <xdr:colOff>676275</xdr:colOff>
          <xdr:row>79</xdr:row>
          <xdr:rowOff>0</xdr:rowOff>
        </xdr:to>
        <xdr:sp macro="" textlink="">
          <xdr:nvSpPr>
            <xdr:cNvPr id="2786" name="Drop Down 738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9525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2787" name="Drop Down 739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9525</xdr:rowOff>
        </xdr:from>
        <xdr:to>
          <xdr:col>15</xdr:col>
          <xdr:colOff>0</xdr:colOff>
          <xdr:row>79</xdr:row>
          <xdr:rowOff>0</xdr:rowOff>
        </xdr:to>
        <xdr:sp macro="" textlink="">
          <xdr:nvSpPr>
            <xdr:cNvPr id="2788" name="Drop Down 740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79</xdr:row>
          <xdr:rowOff>9525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2789" name="Drop Down 741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12</xdr:col>
          <xdr:colOff>676275</xdr:colOff>
          <xdr:row>80</xdr:row>
          <xdr:rowOff>0</xdr:rowOff>
        </xdr:to>
        <xdr:sp macro="" textlink="">
          <xdr:nvSpPr>
            <xdr:cNvPr id="2790" name="Drop Down 742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9525</xdr:rowOff>
        </xdr:from>
        <xdr:to>
          <xdr:col>5</xdr:col>
          <xdr:colOff>0</xdr:colOff>
          <xdr:row>80</xdr:row>
          <xdr:rowOff>0</xdr:rowOff>
        </xdr:to>
        <xdr:sp macro="" textlink="">
          <xdr:nvSpPr>
            <xdr:cNvPr id="2791" name="Drop Down 743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9525</xdr:rowOff>
        </xdr:from>
        <xdr:to>
          <xdr:col>15</xdr:col>
          <xdr:colOff>0</xdr:colOff>
          <xdr:row>80</xdr:row>
          <xdr:rowOff>0</xdr:rowOff>
        </xdr:to>
        <xdr:sp macro="" textlink="">
          <xdr:nvSpPr>
            <xdr:cNvPr id="2792" name="Drop Down 744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2793" name="Drop Down 745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0</xdr:rowOff>
        </xdr:from>
        <xdr:to>
          <xdr:col>12</xdr:col>
          <xdr:colOff>676275</xdr:colOff>
          <xdr:row>81</xdr:row>
          <xdr:rowOff>0</xdr:rowOff>
        </xdr:to>
        <xdr:sp macro="" textlink="">
          <xdr:nvSpPr>
            <xdr:cNvPr id="2794" name="Drop Down 746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9525</xdr:rowOff>
        </xdr:from>
        <xdr:to>
          <xdr:col>5</xdr:col>
          <xdr:colOff>0</xdr:colOff>
          <xdr:row>81</xdr:row>
          <xdr:rowOff>0</xdr:rowOff>
        </xdr:to>
        <xdr:sp macro="" textlink="">
          <xdr:nvSpPr>
            <xdr:cNvPr id="2795" name="Drop Down 747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9525</xdr:rowOff>
        </xdr:from>
        <xdr:to>
          <xdr:col>15</xdr:col>
          <xdr:colOff>0</xdr:colOff>
          <xdr:row>81</xdr:row>
          <xdr:rowOff>0</xdr:rowOff>
        </xdr:to>
        <xdr:sp macro="" textlink="">
          <xdr:nvSpPr>
            <xdr:cNvPr id="2796" name="Drop Down 748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2797" name="Drop Down 749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12</xdr:col>
          <xdr:colOff>676275</xdr:colOff>
          <xdr:row>82</xdr:row>
          <xdr:rowOff>0</xdr:rowOff>
        </xdr:to>
        <xdr:sp macro="" textlink="">
          <xdr:nvSpPr>
            <xdr:cNvPr id="2798" name="Drop Down 750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9525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2799" name="Drop Down 751" hidden="1">
              <a:extLst>
                <a:ext uri="{63B3BB69-23CF-44E3-9099-C40C66FF867C}">
                  <a14:compatExt spid="_x0000_s2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9525</xdr:rowOff>
        </xdr:from>
        <xdr:to>
          <xdr:col>15</xdr:col>
          <xdr:colOff>0</xdr:colOff>
          <xdr:row>82</xdr:row>
          <xdr:rowOff>0</xdr:rowOff>
        </xdr:to>
        <xdr:sp macro="" textlink="">
          <xdr:nvSpPr>
            <xdr:cNvPr id="2800" name="Drop Down 752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2801" name="Drop Down 753" hidden="1">
              <a:extLst>
                <a:ext uri="{63B3BB69-23CF-44E3-9099-C40C66FF867C}">
                  <a14:compatExt spid="_x0000_s2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0</xdr:rowOff>
        </xdr:from>
        <xdr:to>
          <xdr:col>12</xdr:col>
          <xdr:colOff>676275</xdr:colOff>
          <xdr:row>83</xdr:row>
          <xdr:rowOff>0</xdr:rowOff>
        </xdr:to>
        <xdr:sp macro="" textlink="">
          <xdr:nvSpPr>
            <xdr:cNvPr id="2802" name="Drop Down 754" hidden="1">
              <a:extLst>
                <a:ext uri="{63B3BB69-23CF-44E3-9099-C40C66FF867C}">
                  <a14:compatExt spid="_x0000_s2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9525</xdr:rowOff>
        </xdr:from>
        <xdr:to>
          <xdr:col>5</xdr:col>
          <xdr:colOff>0</xdr:colOff>
          <xdr:row>83</xdr:row>
          <xdr:rowOff>0</xdr:rowOff>
        </xdr:to>
        <xdr:sp macro="" textlink="">
          <xdr:nvSpPr>
            <xdr:cNvPr id="2803" name="Drop Down 755" hidden="1">
              <a:extLst>
                <a:ext uri="{63B3BB69-23CF-44E3-9099-C40C66FF867C}">
                  <a14:compatExt spid="_x0000_s2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9525</xdr:rowOff>
        </xdr:from>
        <xdr:to>
          <xdr:col>15</xdr:col>
          <xdr:colOff>0</xdr:colOff>
          <xdr:row>83</xdr:row>
          <xdr:rowOff>0</xdr:rowOff>
        </xdr:to>
        <xdr:sp macro="" textlink="">
          <xdr:nvSpPr>
            <xdr:cNvPr id="2804" name="Drop Down 756" hidden="1">
              <a:extLst>
                <a:ext uri="{63B3BB69-23CF-44E3-9099-C40C66FF867C}">
                  <a14:compatExt spid="_x0000_s2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2805" name="Drop Down 757" hidden="1">
              <a:extLst>
                <a:ext uri="{63B3BB69-23CF-44E3-9099-C40C66FF867C}">
                  <a14:compatExt spid="_x0000_s2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12</xdr:col>
          <xdr:colOff>676275</xdr:colOff>
          <xdr:row>84</xdr:row>
          <xdr:rowOff>0</xdr:rowOff>
        </xdr:to>
        <xdr:sp macro="" textlink="">
          <xdr:nvSpPr>
            <xdr:cNvPr id="2806" name="Drop Down 758" hidden="1">
              <a:extLst>
                <a:ext uri="{63B3BB69-23CF-44E3-9099-C40C66FF867C}">
                  <a14:compatExt spid="_x0000_s2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9525</xdr:rowOff>
        </xdr:from>
        <xdr:to>
          <xdr:col>5</xdr:col>
          <xdr:colOff>0</xdr:colOff>
          <xdr:row>84</xdr:row>
          <xdr:rowOff>0</xdr:rowOff>
        </xdr:to>
        <xdr:sp macro="" textlink="">
          <xdr:nvSpPr>
            <xdr:cNvPr id="2807" name="Drop Down 759" hidden="1">
              <a:extLst>
                <a:ext uri="{63B3BB69-23CF-44E3-9099-C40C66FF867C}">
                  <a14:compatExt spid="_x0000_s2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9525</xdr:rowOff>
        </xdr:from>
        <xdr:to>
          <xdr:col>15</xdr:col>
          <xdr:colOff>0</xdr:colOff>
          <xdr:row>84</xdr:row>
          <xdr:rowOff>0</xdr:rowOff>
        </xdr:to>
        <xdr:sp macro="" textlink="">
          <xdr:nvSpPr>
            <xdr:cNvPr id="2808" name="Drop Down 760" hidden="1">
              <a:extLst>
                <a:ext uri="{63B3BB69-23CF-44E3-9099-C40C66FF867C}">
                  <a14:compatExt spid="_x0000_s2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2809" name="Drop Down 761" hidden="1">
              <a:extLst>
                <a:ext uri="{63B3BB69-23CF-44E3-9099-C40C66FF867C}">
                  <a14:compatExt spid="_x0000_s2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12</xdr:col>
          <xdr:colOff>676275</xdr:colOff>
          <xdr:row>85</xdr:row>
          <xdr:rowOff>0</xdr:rowOff>
        </xdr:to>
        <xdr:sp macro="" textlink="">
          <xdr:nvSpPr>
            <xdr:cNvPr id="2810" name="Drop Down 762" hidden="1">
              <a:extLst>
                <a:ext uri="{63B3BB69-23CF-44E3-9099-C40C66FF867C}">
                  <a14:compatExt spid="_x0000_s2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9525</xdr:rowOff>
        </xdr:from>
        <xdr:to>
          <xdr:col>5</xdr:col>
          <xdr:colOff>0</xdr:colOff>
          <xdr:row>85</xdr:row>
          <xdr:rowOff>0</xdr:rowOff>
        </xdr:to>
        <xdr:sp macro="" textlink="">
          <xdr:nvSpPr>
            <xdr:cNvPr id="2811" name="Drop Down 763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9525</xdr:rowOff>
        </xdr:from>
        <xdr:to>
          <xdr:col>15</xdr:col>
          <xdr:colOff>0</xdr:colOff>
          <xdr:row>85</xdr:row>
          <xdr:rowOff>0</xdr:rowOff>
        </xdr:to>
        <xdr:sp macro="" textlink="">
          <xdr:nvSpPr>
            <xdr:cNvPr id="2812" name="Drop Down 764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85</xdr:row>
          <xdr:rowOff>9525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2813" name="Drop Down 765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12</xdr:col>
          <xdr:colOff>676275</xdr:colOff>
          <xdr:row>86</xdr:row>
          <xdr:rowOff>0</xdr:rowOff>
        </xdr:to>
        <xdr:sp macro="" textlink="">
          <xdr:nvSpPr>
            <xdr:cNvPr id="2814" name="Drop Down 766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9525</xdr:rowOff>
        </xdr:from>
        <xdr:to>
          <xdr:col>5</xdr:col>
          <xdr:colOff>0</xdr:colOff>
          <xdr:row>86</xdr:row>
          <xdr:rowOff>0</xdr:rowOff>
        </xdr:to>
        <xdr:sp macro="" textlink="">
          <xdr:nvSpPr>
            <xdr:cNvPr id="2815" name="Drop Down 767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9525</xdr:rowOff>
        </xdr:from>
        <xdr:to>
          <xdr:col>15</xdr:col>
          <xdr:colOff>0</xdr:colOff>
          <xdr:row>86</xdr:row>
          <xdr:rowOff>0</xdr:rowOff>
        </xdr:to>
        <xdr:sp macro="" textlink="">
          <xdr:nvSpPr>
            <xdr:cNvPr id="2816" name="Drop Down 768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2817" name="Drop Down 769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0</xdr:rowOff>
        </xdr:from>
        <xdr:to>
          <xdr:col>12</xdr:col>
          <xdr:colOff>676275</xdr:colOff>
          <xdr:row>87</xdr:row>
          <xdr:rowOff>0</xdr:rowOff>
        </xdr:to>
        <xdr:sp macro="" textlink="">
          <xdr:nvSpPr>
            <xdr:cNvPr id="2818" name="Drop Down 770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9525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2819" name="Drop Down 771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9525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2820" name="Drop Down 772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2821" name="Drop Down 773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12</xdr:col>
          <xdr:colOff>676275</xdr:colOff>
          <xdr:row>88</xdr:row>
          <xdr:rowOff>0</xdr:rowOff>
        </xdr:to>
        <xdr:sp macro="" textlink="">
          <xdr:nvSpPr>
            <xdr:cNvPr id="2822" name="Drop Down 774" hidden="1">
              <a:extLst>
                <a:ext uri="{63B3BB69-23CF-44E3-9099-C40C66FF867C}">
                  <a14:compatExt spid="_x0000_s2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9525</xdr:rowOff>
        </xdr:from>
        <xdr:to>
          <xdr:col>5</xdr:col>
          <xdr:colOff>0</xdr:colOff>
          <xdr:row>88</xdr:row>
          <xdr:rowOff>0</xdr:rowOff>
        </xdr:to>
        <xdr:sp macro="" textlink="">
          <xdr:nvSpPr>
            <xdr:cNvPr id="2823" name="Drop Down 775" hidden="1">
              <a:extLst>
                <a:ext uri="{63B3BB69-23CF-44E3-9099-C40C66FF867C}">
                  <a14:compatExt spid="_x0000_s2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9525</xdr:rowOff>
        </xdr:from>
        <xdr:to>
          <xdr:col>15</xdr:col>
          <xdr:colOff>0</xdr:colOff>
          <xdr:row>88</xdr:row>
          <xdr:rowOff>0</xdr:rowOff>
        </xdr:to>
        <xdr:sp macro="" textlink="">
          <xdr:nvSpPr>
            <xdr:cNvPr id="2824" name="Drop Down 776" hidden="1">
              <a:extLst>
                <a:ext uri="{63B3BB69-23CF-44E3-9099-C40C66FF867C}">
                  <a14:compatExt spid="_x0000_s2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9525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2825" name="Drop Down 777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12</xdr:col>
          <xdr:colOff>676275</xdr:colOff>
          <xdr:row>89</xdr:row>
          <xdr:rowOff>0</xdr:rowOff>
        </xdr:to>
        <xdr:sp macro="" textlink="">
          <xdr:nvSpPr>
            <xdr:cNvPr id="2826" name="Drop Down 778" hidden="1">
              <a:extLst>
                <a:ext uri="{63B3BB69-23CF-44E3-9099-C40C66FF867C}">
                  <a14:compatExt spid="_x0000_s2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9525</xdr:rowOff>
        </xdr:from>
        <xdr:to>
          <xdr:col>5</xdr:col>
          <xdr:colOff>0</xdr:colOff>
          <xdr:row>89</xdr:row>
          <xdr:rowOff>0</xdr:rowOff>
        </xdr:to>
        <xdr:sp macro="" textlink="">
          <xdr:nvSpPr>
            <xdr:cNvPr id="2827" name="Drop Down 779" hidden="1">
              <a:extLst>
                <a:ext uri="{63B3BB69-23CF-44E3-9099-C40C66FF867C}">
                  <a14:compatExt spid="_x0000_s2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9525</xdr:rowOff>
        </xdr:from>
        <xdr:to>
          <xdr:col>15</xdr:col>
          <xdr:colOff>0</xdr:colOff>
          <xdr:row>89</xdr:row>
          <xdr:rowOff>0</xdr:rowOff>
        </xdr:to>
        <xdr:sp macro="" textlink="">
          <xdr:nvSpPr>
            <xdr:cNvPr id="2828" name="Drop Down 780" hidden="1">
              <a:extLst>
                <a:ext uri="{63B3BB69-23CF-44E3-9099-C40C66FF867C}">
                  <a14:compatExt spid="_x0000_s2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2829" name="Drop Down 781" hidden="1">
              <a:extLst>
                <a:ext uri="{63B3BB69-23CF-44E3-9099-C40C66FF867C}">
                  <a14:compatExt spid="_x0000_s2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0</xdr:rowOff>
        </xdr:from>
        <xdr:to>
          <xdr:col>12</xdr:col>
          <xdr:colOff>676275</xdr:colOff>
          <xdr:row>90</xdr:row>
          <xdr:rowOff>0</xdr:rowOff>
        </xdr:to>
        <xdr:sp macro="" textlink="">
          <xdr:nvSpPr>
            <xdr:cNvPr id="2830" name="Drop Down 782" hidden="1">
              <a:extLst>
                <a:ext uri="{63B3BB69-23CF-44E3-9099-C40C66FF867C}">
                  <a14:compatExt spid="_x0000_s2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9525</xdr:rowOff>
        </xdr:from>
        <xdr:to>
          <xdr:col>5</xdr:col>
          <xdr:colOff>0</xdr:colOff>
          <xdr:row>90</xdr:row>
          <xdr:rowOff>0</xdr:rowOff>
        </xdr:to>
        <xdr:sp macro="" textlink="">
          <xdr:nvSpPr>
            <xdr:cNvPr id="2831" name="Drop Down 783" hidden="1">
              <a:extLst>
                <a:ext uri="{63B3BB69-23CF-44E3-9099-C40C66FF867C}">
                  <a14:compatExt spid="_x0000_s2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9525</xdr:rowOff>
        </xdr:from>
        <xdr:to>
          <xdr:col>15</xdr:col>
          <xdr:colOff>0</xdr:colOff>
          <xdr:row>90</xdr:row>
          <xdr:rowOff>0</xdr:rowOff>
        </xdr:to>
        <xdr:sp macro="" textlink="">
          <xdr:nvSpPr>
            <xdr:cNvPr id="2832" name="Drop Down 784" hidden="1">
              <a:extLst>
                <a:ext uri="{63B3BB69-23CF-44E3-9099-C40C66FF867C}">
                  <a14:compatExt spid="_x0000_s2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2833" name="Drop Down 785" hidden="1">
              <a:extLst>
                <a:ext uri="{63B3BB69-23CF-44E3-9099-C40C66FF867C}">
                  <a14:compatExt spid="_x0000_s2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12</xdr:col>
          <xdr:colOff>676275</xdr:colOff>
          <xdr:row>91</xdr:row>
          <xdr:rowOff>0</xdr:rowOff>
        </xdr:to>
        <xdr:sp macro="" textlink="">
          <xdr:nvSpPr>
            <xdr:cNvPr id="2834" name="Drop Down 786" hidden="1">
              <a:extLst>
                <a:ext uri="{63B3BB69-23CF-44E3-9099-C40C66FF867C}">
                  <a14:compatExt spid="_x0000_s2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9525</xdr:rowOff>
        </xdr:from>
        <xdr:to>
          <xdr:col>5</xdr:col>
          <xdr:colOff>0</xdr:colOff>
          <xdr:row>91</xdr:row>
          <xdr:rowOff>0</xdr:rowOff>
        </xdr:to>
        <xdr:sp macro="" textlink="">
          <xdr:nvSpPr>
            <xdr:cNvPr id="2835" name="Drop Down 787" hidden="1">
              <a:extLst>
                <a:ext uri="{63B3BB69-23CF-44E3-9099-C40C66FF867C}">
                  <a14:compatExt spid="_x0000_s2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9525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2836" name="Drop Down 788" hidden="1">
              <a:extLst>
                <a:ext uri="{63B3BB69-23CF-44E3-9099-C40C66FF867C}">
                  <a14:compatExt spid="_x0000_s2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91</xdr:row>
          <xdr:rowOff>9525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2837" name="Drop Down 789" hidden="1">
              <a:extLst>
                <a:ext uri="{63B3BB69-23CF-44E3-9099-C40C66FF867C}">
                  <a14:compatExt spid="_x0000_s2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0</xdr:rowOff>
        </xdr:from>
        <xdr:to>
          <xdr:col>12</xdr:col>
          <xdr:colOff>676275</xdr:colOff>
          <xdr:row>92</xdr:row>
          <xdr:rowOff>0</xdr:rowOff>
        </xdr:to>
        <xdr:sp macro="" textlink="">
          <xdr:nvSpPr>
            <xdr:cNvPr id="2838" name="Drop Down 790" hidden="1">
              <a:extLst>
                <a:ext uri="{63B3BB69-23CF-44E3-9099-C40C66FF867C}">
                  <a14:compatExt spid="_x0000_s2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9525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2839" name="Drop Down 791" hidden="1">
              <a:extLst>
                <a:ext uri="{63B3BB69-23CF-44E3-9099-C40C66FF867C}">
                  <a14:compatExt spid="_x0000_s2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9525</xdr:rowOff>
        </xdr:from>
        <xdr:to>
          <xdr:col>15</xdr:col>
          <xdr:colOff>0</xdr:colOff>
          <xdr:row>92</xdr:row>
          <xdr:rowOff>0</xdr:rowOff>
        </xdr:to>
        <xdr:sp macro="" textlink="">
          <xdr:nvSpPr>
            <xdr:cNvPr id="2840" name="Drop Down 792" hidden="1">
              <a:extLst>
                <a:ext uri="{63B3BB69-23CF-44E3-9099-C40C66FF867C}">
                  <a14:compatExt spid="_x0000_s2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92</xdr:row>
          <xdr:rowOff>9525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2841" name="Drop Down 793" hidden="1">
              <a:extLst>
                <a:ext uri="{63B3BB69-23CF-44E3-9099-C40C66FF867C}">
                  <a14:compatExt spid="_x0000_s2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0</xdr:rowOff>
        </xdr:from>
        <xdr:to>
          <xdr:col>12</xdr:col>
          <xdr:colOff>676275</xdr:colOff>
          <xdr:row>93</xdr:row>
          <xdr:rowOff>0</xdr:rowOff>
        </xdr:to>
        <xdr:sp macro="" textlink="">
          <xdr:nvSpPr>
            <xdr:cNvPr id="2842" name="Drop Down 794" hidden="1">
              <a:extLst>
                <a:ext uri="{63B3BB69-23CF-44E3-9099-C40C66FF867C}">
                  <a14:compatExt spid="_x0000_s2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9525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2843" name="Drop Down 795" hidden="1">
              <a:extLst>
                <a:ext uri="{63B3BB69-23CF-44E3-9099-C40C66FF867C}">
                  <a14:compatExt spid="_x0000_s2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9525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2844" name="Drop Down 796" hidden="1">
              <a:extLst>
                <a:ext uri="{63B3BB69-23CF-44E3-9099-C40C66FF867C}">
                  <a14:compatExt spid="_x0000_s2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9525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2845" name="Drop Down 797" hidden="1">
              <a:extLst>
                <a:ext uri="{63B3BB69-23CF-44E3-9099-C40C66FF867C}">
                  <a14:compatExt spid="_x0000_s2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0</xdr:rowOff>
        </xdr:from>
        <xdr:to>
          <xdr:col>12</xdr:col>
          <xdr:colOff>676275</xdr:colOff>
          <xdr:row>94</xdr:row>
          <xdr:rowOff>0</xdr:rowOff>
        </xdr:to>
        <xdr:sp macro="" textlink="">
          <xdr:nvSpPr>
            <xdr:cNvPr id="2846" name="Drop Down 798" hidden="1">
              <a:extLst>
                <a:ext uri="{63B3BB69-23CF-44E3-9099-C40C66FF867C}">
                  <a14:compatExt spid="_x0000_s2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9525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2847" name="Drop Down 799" hidden="1">
              <a:extLst>
                <a:ext uri="{63B3BB69-23CF-44E3-9099-C40C66FF867C}">
                  <a14:compatExt spid="_x0000_s2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9525</xdr:rowOff>
        </xdr:from>
        <xdr:to>
          <xdr:col>15</xdr:col>
          <xdr:colOff>0</xdr:colOff>
          <xdr:row>94</xdr:row>
          <xdr:rowOff>0</xdr:rowOff>
        </xdr:to>
        <xdr:sp macro="" textlink="">
          <xdr:nvSpPr>
            <xdr:cNvPr id="2848" name="Drop Down 800" hidden="1">
              <a:extLst>
                <a:ext uri="{63B3BB69-23CF-44E3-9099-C40C66FF867C}">
                  <a14:compatExt spid="_x0000_s2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94</xdr:row>
          <xdr:rowOff>9525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2849" name="Drop Down 801" hidden="1">
              <a:extLst>
                <a:ext uri="{63B3BB69-23CF-44E3-9099-C40C66FF867C}">
                  <a14:compatExt spid="_x0000_s2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0</xdr:rowOff>
        </xdr:from>
        <xdr:to>
          <xdr:col>12</xdr:col>
          <xdr:colOff>676275</xdr:colOff>
          <xdr:row>95</xdr:row>
          <xdr:rowOff>0</xdr:rowOff>
        </xdr:to>
        <xdr:sp macro="" textlink="">
          <xdr:nvSpPr>
            <xdr:cNvPr id="2850" name="Drop Down 802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9525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2851" name="Drop Down 803" hidden="1">
              <a:extLst>
                <a:ext uri="{63B3BB69-23CF-44E3-9099-C40C66FF867C}">
                  <a14:compatExt spid="_x0000_s2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15</xdr:col>
          <xdr:colOff>0</xdr:colOff>
          <xdr:row>95</xdr:row>
          <xdr:rowOff>0</xdr:rowOff>
        </xdr:to>
        <xdr:sp macro="" textlink="">
          <xdr:nvSpPr>
            <xdr:cNvPr id="2852" name="Drop Down 804" hidden="1">
              <a:extLst>
                <a:ext uri="{63B3BB69-23CF-44E3-9099-C40C66FF867C}">
                  <a14:compatExt spid="_x0000_s2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95</xdr:row>
          <xdr:rowOff>9525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2853" name="Drop Down 805" hidden="1">
              <a:extLst>
                <a:ext uri="{63B3BB69-23CF-44E3-9099-C40C66FF867C}">
                  <a14:compatExt spid="_x0000_s2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0</xdr:rowOff>
        </xdr:from>
        <xdr:to>
          <xdr:col>12</xdr:col>
          <xdr:colOff>676275</xdr:colOff>
          <xdr:row>96</xdr:row>
          <xdr:rowOff>0</xdr:rowOff>
        </xdr:to>
        <xdr:sp macro="" textlink="">
          <xdr:nvSpPr>
            <xdr:cNvPr id="2854" name="Drop Down 806" hidden="1">
              <a:extLst>
                <a:ext uri="{63B3BB69-23CF-44E3-9099-C40C66FF867C}">
                  <a14:compatExt spid="_x0000_s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9525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2855" name="Drop Down 807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0</xdr:colOff>
          <xdr:row>96</xdr:row>
          <xdr:rowOff>0</xdr:rowOff>
        </xdr:to>
        <xdr:sp macro="" textlink="">
          <xdr:nvSpPr>
            <xdr:cNvPr id="2856" name="Drop Down 808" hidden="1">
              <a:extLst>
                <a:ext uri="{63B3BB69-23CF-44E3-9099-C40C66FF867C}">
                  <a14:compatExt spid="_x0000_s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96</xdr:row>
          <xdr:rowOff>9525</xdr:rowOff>
        </xdr:from>
        <xdr:to>
          <xdr:col>4</xdr:col>
          <xdr:colOff>0</xdr:colOff>
          <xdr:row>97</xdr:row>
          <xdr:rowOff>0</xdr:rowOff>
        </xdr:to>
        <xdr:sp macro="" textlink="">
          <xdr:nvSpPr>
            <xdr:cNvPr id="2857" name="Drop Down 809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12</xdr:col>
          <xdr:colOff>676275</xdr:colOff>
          <xdr:row>97</xdr:row>
          <xdr:rowOff>0</xdr:rowOff>
        </xdr:to>
        <xdr:sp macro="" textlink="">
          <xdr:nvSpPr>
            <xdr:cNvPr id="2858" name="Drop Down 810" hidden="1">
              <a:extLst>
                <a:ext uri="{63B3BB69-23CF-44E3-9099-C40C66FF867C}">
                  <a14:compatExt spid="_x0000_s2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9525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2859" name="Drop Down 811" hidden="1">
              <a:extLst>
                <a:ext uri="{63B3BB69-23CF-44E3-9099-C40C66FF867C}">
                  <a14:compatExt spid="_x0000_s2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9525</xdr:rowOff>
        </xdr:from>
        <xdr:to>
          <xdr:col>15</xdr:col>
          <xdr:colOff>0</xdr:colOff>
          <xdr:row>97</xdr:row>
          <xdr:rowOff>0</xdr:rowOff>
        </xdr:to>
        <xdr:sp macro="" textlink="">
          <xdr:nvSpPr>
            <xdr:cNvPr id="2860" name="Drop Down 812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97</xdr:row>
          <xdr:rowOff>9525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2861" name="Drop Down 813" hidden="1">
              <a:extLst>
                <a:ext uri="{63B3BB69-23CF-44E3-9099-C40C66FF867C}">
                  <a14:compatExt spid="_x0000_s2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0</xdr:rowOff>
        </xdr:from>
        <xdr:to>
          <xdr:col>12</xdr:col>
          <xdr:colOff>676275</xdr:colOff>
          <xdr:row>98</xdr:row>
          <xdr:rowOff>0</xdr:rowOff>
        </xdr:to>
        <xdr:sp macro="" textlink="">
          <xdr:nvSpPr>
            <xdr:cNvPr id="2862" name="Drop Down 814" hidden="1">
              <a:extLst>
                <a:ext uri="{63B3BB69-23CF-44E3-9099-C40C66FF867C}">
                  <a14:compatExt spid="_x0000_s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9525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2863" name="Drop Down 815" hidden="1">
              <a:extLst>
                <a:ext uri="{63B3BB69-23CF-44E3-9099-C40C66FF867C}">
                  <a14:compatExt spid="_x0000_s2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9525</xdr:rowOff>
        </xdr:from>
        <xdr:to>
          <xdr:col>15</xdr:col>
          <xdr:colOff>0</xdr:colOff>
          <xdr:row>98</xdr:row>
          <xdr:rowOff>0</xdr:rowOff>
        </xdr:to>
        <xdr:sp macro="" textlink="">
          <xdr:nvSpPr>
            <xdr:cNvPr id="2864" name="Drop Down 816" hidden="1">
              <a:extLst>
                <a:ext uri="{63B3BB69-23CF-44E3-9099-C40C66FF867C}">
                  <a14:compatExt spid="_x0000_s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98</xdr:row>
          <xdr:rowOff>9525</xdr:rowOff>
        </xdr:from>
        <xdr:to>
          <xdr:col>4</xdr:col>
          <xdr:colOff>0</xdr:colOff>
          <xdr:row>99</xdr:row>
          <xdr:rowOff>0</xdr:rowOff>
        </xdr:to>
        <xdr:sp macro="" textlink="">
          <xdr:nvSpPr>
            <xdr:cNvPr id="2865" name="Drop Down 817" hidden="1">
              <a:extLst>
                <a:ext uri="{63B3BB69-23CF-44E3-9099-C40C66FF867C}">
                  <a14:compatExt spid="_x0000_s2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12</xdr:col>
          <xdr:colOff>676275</xdr:colOff>
          <xdr:row>99</xdr:row>
          <xdr:rowOff>0</xdr:rowOff>
        </xdr:to>
        <xdr:sp macro="" textlink="">
          <xdr:nvSpPr>
            <xdr:cNvPr id="2866" name="Drop Down 818" hidden="1">
              <a:extLst>
                <a:ext uri="{63B3BB69-23CF-44E3-9099-C40C66FF867C}">
                  <a14:compatExt spid="_x0000_s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9525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2867" name="Drop Down 819" hidden="1">
              <a:extLst>
                <a:ext uri="{63B3BB69-23CF-44E3-9099-C40C66FF867C}">
                  <a14:compatExt spid="_x0000_s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9525</xdr:rowOff>
        </xdr:from>
        <xdr:to>
          <xdr:col>15</xdr:col>
          <xdr:colOff>0</xdr:colOff>
          <xdr:row>99</xdr:row>
          <xdr:rowOff>0</xdr:rowOff>
        </xdr:to>
        <xdr:sp macro="" textlink="">
          <xdr:nvSpPr>
            <xdr:cNvPr id="2868" name="Drop Down 820" hidden="1">
              <a:extLst>
                <a:ext uri="{63B3BB69-23CF-44E3-9099-C40C66FF867C}">
                  <a14:compatExt spid="_x0000_s2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99</xdr:row>
          <xdr:rowOff>9525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2869" name="Drop Down 821" hidden="1">
              <a:extLst>
                <a:ext uri="{63B3BB69-23CF-44E3-9099-C40C66FF867C}">
                  <a14:compatExt spid="_x0000_s2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99</xdr:row>
          <xdr:rowOff>0</xdr:rowOff>
        </xdr:from>
        <xdr:to>
          <xdr:col>12</xdr:col>
          <xdr:colOff>676275</xdr:colOff>
          <xdr:row>100</xdr:row>
          <xdr:rowOff>0</xdr:rowOff>
        </xdr:to>
        <xdr:sp macro="" textlink="">
          <xdr:nvSpPr>
            <xdr:cNvPr id="2870" name="Drop Down 822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9525</xdr:rowOff>
        </xdr:from>
        <xdr:to>
          <xdr:col>5</xdr:col>
          <xdr:colOff>0</xdr:colOff>
          <xdr:row>100</xdr:row>
          <xdr:rowOff>0</xdr:rowOff>
        </xdr:to>
        <xdr:sp macro="" textlink="">
          <xdr:nvSpPr>
            <xdr:cNvPr id="2871" name="Drop Down 823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9525</xdr:rowOff>
        </xdr:from>
        <xdr:to>
          <xdr:col>15</xdr:col>
          <xdr:colOff>0</xdr:colOff>
          <xdr:row>100</xdr:row>
          <xdr:rowOff>0</xdr:rowOff>
        </xdr:to>
        <xdr:sp macro="" textlink="">
          <xdr:nvSpPr>
            <xdr:cNvPr id="2872" name="Drop Down 824" hidden="1">
              <a:extLst>
                <a:ext uri="{63B3BB69-23CF-44E3-9099-C40C66FF867C}">
                  <a14:compatExt spid="_x0000_s2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100</xdr:row>
          <xdr:rowOff>9525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2873" name="Drop Down 825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100</xdr:row>
          <xdr:rowOff>0</xdr:rowOff>
        </xdr:from>
        <xdr:to>
          <xdr:col>12</xdr:col>
          <xdr:colOff>676275</xdr:colOff>
          <xdr:row>101</xdr:row>
          <xdr:rowOff>0</xdr:rowOff>
        </xdr:to>
        <xdr:sp macro="" textlink="">
          <xdr:nvSpPr>
            <xdr:cNvPr id="2874" name="Drop Down 826" hidden="1">
              <a:extLst>
                <a:ext uri="{63B3BB69-23CF-44E3-9099-C40C66FF867C}">
                  <a14:compatExt spid="_x0000_s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9525</xdr:rowOff>
        </xdr:from>
        <xdr:to>
          <xdr:col>5</xdr:col>
          <xdr:colOff>0</xdr:colOff>
          <xdr:row>101</xdr:row>
          <xdr:rowOff>0</xdr:rowOff>
        </xdr:to>
        <xdr:sp macro="" textlink="">
          <xdr:nvSpPr>
            <xdr:cNvPr id="2875" name="Drop Down 827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9525</xdr:rowOff>
        </xdr:from>
        <xdr:to>
          <xdr:col>15</xdr:col>
          <xdr:colOff>0</xdr:colOff>
          <xdr:row>101</xdr:row>
          <xdr:rowOff>0</xdr:rowOff>
        </xdr:to>
        <xdr:sp macro="" textlink="">
          <xdr:nvSpPr>
            <xdr:cNvPr id="2876" name="Drop Down 828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101</xdr:row>
          <xdr:rowOff>9525</xdr:rowOff>
        </xdr:from>
        <xdr:to>
          <xdr:col>4</xdr:col>
          <xdr:colOff>0</xdr:colOff>
          <xdr:row>102</xdr:row>
          <xdr:rowOff>0</xdr:rowOff>
        </xdr:to>
        <xdr:sp macro="" textlink="">
          <xdr:nvSpPr>
            <xdr:cNvPr id="2877" name="Drop Down 829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101</xdr:row>
          <xdr:rowOff>0</xdr:rowOff>
        </xdr:from>
        <xdr:to>
          <xdr:col>12</xdr:col>
          <xdr:colOff>676275</xdr:colOff>
          <xdr:row>102</xdr:row>
          <xdr:rowOff>0</xdr:rowOff>
        </xdr:to>
        <xdr:sp macro="" textlink="">
          <xdr:nvSpPr>
            <xdr:cNvPr id="2878" name="Drop Down 830" hidden="1">
              <a:extLst>
                <a:ext uri="{63B3BB69-23CF-44E3-9099-C40C66FF867C}">
                  <a14:compatExt spid="_x0000_s2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9525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2879" name="Drop Down 831" hidden="1">
              <a:extLst>
                <a:ext uri="{63B3BB69-23CF-44E3-9099-C40C66FF867C}">
                  <a14:compatExt spid="_x0000_s2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9525</xdr:rowOff>
        </xdr:from>
        <xdr:to>
          <xdr:col>15</xdr:col>
          <xdr:colOff>0</xdr:colOff>
          <xdr:row>102</xdr:row>
          <xdr:rowOff>0</xdr:rowOff>
        </xdr:to>
        <xdr:sp macro="" textlink="">
          <xdr:nvSpPr>
            <xdr:cNvPr id="2880" name="Drop Down 832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102</xdr:row>
          <xdr:rowOff>9525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2881" name="Drop Down 833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12</xdr:col>
          <xdr:colOff>676275</xdr:colOff>
          <xdr:row>103</xdr:row>
          <xdr:rowOff>0</xdr:rowOff>
        </xdr:to>
        <xdr:sp macro="" textlink="">
          <xdr:nvSpPr>
            <xdr:cNvPr id="2882" name="Drop Down 834" hidden="1">
              <a:extLst>
                <a:ext uri="{63B3BB69-23CF-44E3-9099-C40C66FF867C}">
                  <a14:compatExt spid="_x0000_s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9525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2883" name="Drop Down 835" hidden="1">
              <a:extLst>
                <a:ext uri="{63B3BB69-23CF-44E3-9099-C40C66FF867C}">
                  <a14:compatExt spid="_x0000_s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9525</xdr:rowOff>
        </xdr:from>
        <xdr:to>
          <xdr:col>15</xdr:col>
          <xdr:colOff>0</xdr:colOff>
          <xdr:row>103</xdr:row>
          <xdr:rowOff>0</xdr:rowOff>
        </xdr:to>
        <xdr:sp macro="" textlink="">
          <xdr:nvSpPr>
            <xdr:cNvPr id="2884" name="Drop Down 836" hidden="1">
              <a:extLst>
                <a:ext uri="{63B3BB69-23CF-44E3-9099-C40C66FF867C}">
                  <a14:compatExt spid="_x0000_s2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9525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2885" name="Drop Down 837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103</xdr:row>
          <xdr:rowOff>0</xdr:rowOff>
        </xdr:from>
        <xdr:to>
          <xdr:col>12</xdr:col>
          <xdr:colOff>676275</xdr:colOff>
          <xdr:row>104</xdr:row>
          <xdr:rowOff>0</xdr:rowOff>
        </xdr:to>
        <xdr:sp macro="" textlink="">
          <xdr:nvSpPr>
            <xdr:cNvPr id="2886" name="Drop Down 838" hidden="1">
              <a:extLst>
                <a:ext uri="{63B3BB69-23CF-44E3-9099-C40C66FF867C}">
                  <a14:compatExt spid="_x0000_s2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9525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2887" name="Drop Down 839" hidden="1">
              <a:extLst>
                <a:ext uri="{63B3BB69-23CF-44E3-9099-C40C66FF867C}">
                  <a14:compatExt spid="_x0000_s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9525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2888" name="Drop Down 840" hidden="1">
              <a:extLst>
                <a:ext uri="{63B3BB69-23CF-44E3-9099-C40C66FF867C}">
                  <a14:compatExt spid="_x0000_s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4</xdr:col>
          <xdr:colOff>0</xdr:colOff>
          <xdr:row>105</xdr:row>
          <xdr:rowOff>0</xdr:rowOff>
        </xdr:to>
        <xdr:sp macro="" textlink="">
          <xdr:nvSpPr>
            <xdr:cNvPr id="2889" name="Drop Down 841" hidden="1">
              <a:extLst>
                <a:ext uri="{63B3BB69-23CF-44E3-9099-C40C66FF867C}">
                  <a14:compatExt spid="_x0000_s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0</xdr:rowOff>
        </xdr:from>
        <xdr:to>
          <xdr:col>12</xdr:col>
          <xdr:colOff>676275</xdr:colOff>
          <xdr:row>105</xdr:row>
          <xdr:rowOff>0</xdr:rowOff>
        </xdr:to>
        <xdr:sp macro="" textlink="">
          <xdr:nvSpPr>
            <xdr:cNvPr id="2890" name="Drop Down 842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104</xdr:row>
          <xdr:rowOff>9525</xdr:rowOff>
        </xdr:from>
        <xdr:to>
          <xdr:col>5</xdr:col>
          <xdr:colOff>0</xdr:colOff>
          <xdr:row>105</xdr:row>
          <xdr:rowOff>0</xdr:rowOff>
        </xdr:to>
        <xdr:sp macro="" textlink="">
          <xdr:nvSpPr>
            <xdr:cNvPr id="2891" name="Drop Down 843" hidden="1">
              <a:extLst>
                <a:ext uri="{63B3BB69-23CF-44E3-9099-C40C66FF867C}">
                  <a14:compatExt spid="_x0000_s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9525</xdr:rowOff>
        </xdr:from>
        <xdr:to>
          <xdr:col>15</xdr:col>
          <xdr:colOff>0</xdr:colOff>
          <xdr:row>105</xdr:row>
          <xdr:rowOff>0</xdr:rowOff>
        </xdr:to>
        <xdr:sp macro="" textlink="">
          <xdr:nvSpPr>
            <xdr:cNvPr id="2892" name="Drop Down 844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4</xdr:col>
          <xdr:colOff>0</xdr:colOff>
          <xdr:row>106</xdr:row>
          <xdr:rowOff>0</xdr:rowOff>
        </xdr:to>
        <xdr:sp macro="" textlink="">
          <xdr:nvSpPr>
            <xdr:cNvPr id="2893" name="Drop Down 845" hidden="1">
              <a:extLst>
                <a:ext uri="{63B3BB69-23CF-44E3-9099-C40C66FF867C}">
                  <a14:compatExt spid="_x0000_s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105</xdr:row>
          <xdr:rowOff>0</xdr:rowOff>
        </xdr:from>
        <xdr:to>
          <xdr:col>12</xdr:col>
          <xdr:colOff>676275</xdr:colOff>
          <xdr:row>106</xdr:row>
          <xdr:rowOff>0</xdr:rowOff>
        </xdr:to>
        <xdr:sp macro="" textlink="">
          <xdr:nvSpPr>
            <xdr:cNvPr id="2894" name="Drop Down 846" hidden="1">
              <a:extLst>
                <a:ext uri="{63B3BB69-23CF-44E3-9099-C40C66FF867C}">
                  <a14:compatExt spid="_x0000_s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105</xdr:row>
          <xdr:rowOff>9525</xdr:rowOff>
        </xdr:from>
        <xdr:to>
          <xdr:col>5</xdr:col>
          <xdr:colOff>0</xdr:colOff>
          <xdr:row>106</xdr:row>
          <xdr:rowOff>0</xdr:rowOff>
        </xdr:to>
        <xdr:sp macro="" textlink="">
          <xdr:nvSpPr>
            <xdr:cNvPr id="2895" name="Drop Down 847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9525</xdr:rowOff>
        </xdr:from>
        <xdr:to>
          <xdr:col>15</xdr:col>
          <xdr:colOff>0</xdr:colOff>
          <xdr:row>106</xdr:row>
          <xdr:rowOff>0</xdr:rowOff>
        </xdr:to>
        <xdr:sp macro="" textlink="">
          <xdr:nvSpPr>
            <xdr:cNvPr id="2896" name="Drop Down 848" hidden="1">
              <a:extLst>
                <a:ext uri="{63B3BB69-23CF-44E3-9099-C40C66FF867C}">
                  <a14:compatExt spid="_x0000_s2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2897" name="Drop Down 849" hidden="1">
              <a:extLst>
                <a:ext uri="{63B3BB69-23CF-44E3-9099-C40C66FF867C}">
                  <a14:compatExt spid="_x0000_s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12</xdr:col>
          <xdr:colOff>676275</xdr:colOff>
          <xdr:row>107</xdr:row>
          <xdr:rowOff>0</xdr:rowOff>
        </xdr:to>
        <xdr:sp macro="" textlink="">
          <xdr:nvSpPr>
            <xdr:cNvPr id="2898" name="Drop Down 850" hidden="1">
              <a:extLst>
                <a:ext uri="{63B3BB69-23CF-44E3-9099-C40C66FF867C}">
                  <a14:compatExt spid="_x0000_s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106</xdr:row>
          <xdr:rowOff>9525</xdr:rowOff>
        </xdr:from>
        <xdr:to>
          <xdr:col>5</xdr:col>
          <xdr:colOff>0</xdr:colOff>
          <xdr:row>107</xdr:row>
          <xdr:rowOff>0</xdr:rowOff>
        </xdr:to>
        <xdr:sp macro="" textlink="">
          <xdr:nvSpPr>
            <xdr:cNvPr id="2899" name="Drop Down 851" hidden="1">
              <a:extLst>
                <a:ext uri="{63B3BB69-23CF-44E3-9099-C40C66FF867C}">
                  <a14:compatExt spid="_x0000_s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9525</xdr:rowOff>
        </xdr:from>
        <xdr:to>
          <xdr:col>15</xdr:col>
          <xdr:colOff>0</xdr:colOff>
          <xdr:row>107</xdr:row>
          <xdr:rowOff>0</xdr:rowOff>
        </xdr:to>
        <xdr:sp macro="" textlink="">
          <xdr:nvSpPr>
            <xdr:cNvPr id="2900" name="Drop Down 852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4</xdr:col>
          <xdr:colOff>0</xdr:colOff>
          <xdr:row>108</xdr:row>
          <xdr:rowOff>0</xdr:rowOff>
        </xdr:to>
        <xdr:sp macro="" textlink="">
          <xdr:nvSpPr>
            <xdr:cNvPr id="2901" name="Drop Down 853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0</xdr:rowOff>
        </xdr:from>
        <xdr:to>
          <xdr:col>12</xdr:col>
          <xdr:colOff>676275</xdr:colOff>
          <xdr:row>108</xdr:row>
          <xdr:rowOff>0</xdr:rowOff>
        </xdr:to>
        <xdr:sp macro="" textlink="">
          <xdr:nvSpPr>
            <xdr:cNvPr id="2902" name="Drop Down 854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9525</xdr:rowOff>
        </xdr:from>
        <xdr:to>
          <xdr:col>5</xdr:col>
          <xdr:colOff>0</xdr:colOff>
          <xdr:row>108</xdr:row>
          <xdr:rowOff>0</xdr:rowOff>
        </xdr:to>
        <xdr:sp macro="" textlink="">
          <xdr:nvSpPr>
            <xdr:cNvPr id="2903" name="Drop Down 855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9525</xdr:rowOff>
        </xdr:from>
        <xdr:to>
          <xdr:col>15</xdr:col>
          <xdr:colOff>0</xdr:colOff>
          <xdr:row>108</xdr:row>
          <xdr:rowOff>0</xdr:rowOff>
        </xdr:to>
        <xdr:sp macro="" textlink="">
          <xdr:nvSpPr>
            <xdr:cNvPr id="2904" name="Drop Down 856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108</xdr:row>
          <xdr:rowOff>9525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2905" name="Drop Down 857" hidden="1">
              <a:extLst>
                <a:ext uri="{63B3BB69-23CF-44E3-9099-C40C66FF867C}">
                  <a14:compatExt spid="_x0000_s2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108</xdr:row>
          <xdr:rowOff>0</xdr:rowOff>
        </xdr:from>
        <xdr:to>
          <xdr:col>12</xdr:col>
          <xdr:colOff>676275</xdr:colOff>
          <xdr:row>109</xdr:row>
          <xdr:rowOff>0</xdr:rowOff>
        </xdr:to>
        <xdr:sp macro="" textlink="">
          <xdr:nvSpPr>
            <xdr:cNvPr id="2906" name="Drop Down 858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9525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2907" name="Drop Down 859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9525</xdr:rowOff>
        </xdr:from>
        <xdr:to>
          <xdr:col>15</xdr:col>
          <xdr:colOff>0</xdr:colOff>
          <xdr:row>109</xdr:row>
          <xdr:rowOff>0</xdr:rowOff>
        </xdr:to>
        <xdr:sp macro="" textlink="">
          <xdr:nvSpPr>
            <xdr:cNvPr id="2908" name="Drop Down 860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109</xdr:row>
          <xdr:rowOff>9525</xdr:rowOff>
        </xdr:from>
        <xdr:to>
          <xdr:col>4</xdr:col>
          <xdr:colOff>0</xdr:colOff>
          <xdr:row>110</xdr:row>
          <xdr:rowOff>0</xdr:rowOff>
        </xdr:to>
        <xdr:sp macro="" textlink="">
          <xdr:nvSpPr>
            <xdr:cNvPr id="2909" name="Drop Down 861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109</xdr:row>
          <xdr:rowOff>0</xdr:rowOff>
        </xdr:from>
        <xdr:to>
          <xdr:col>12</xdr:col>
          <xdr:colOff>676275</xdr:colOff>
          <xdr:row>110</xdr:row>
          <xdr:rowOff>0</xdr:rowOff>
        </xdr:to>
        <xdr:sp macro="" textlink="">
          <xdr:nvSpPr>
            <xdr:cNvPr id="2910" name="Drop Down 862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109</xdr:row>
          <xdr:rowOff>9525</xdr:rowOff>
        </xdr:from>
        <xdr:to>
          <xdr:col>5</xdr:col>
          <xdr:colOff>0</xdr:colOff>
          <xdr:row>110</xdr:row>
          <xdr:rowOff>0</xdr:rowOff>
        </xdr:to>
        <xdr:sp macro="" textlink="">
          <xdr:nvSpPr>
            <xdr:cNvPr id="2911" name="Drop Down 863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9525</xdr:rowOff>
        </xdr:from>
        <xdr:to>
          <xdr:col>15</xdr:col>
          <xdr:colOff>0</xdr:colOff>
          <xdr:row>110</xdr:row>
          <xdr:rowOff>0</xdr:rowOff>
        </xdr:to>
        <xdr:sp macro="" textlink="">
          <xdr:nvSpPr>
            <xdr:cNvPr id="2912" name="Drop Down 864" hidden="1">
              <a:extLst>
                <a:ext uri="{63B3BB69-23CF-44E3-9099-C40C66FF867C}">
                  <a14:compatExt spid="_x0000_s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110</xdr:row>
          <xdr:rowOff>9525</xdr:rowOff>
        </xdr:from>
        <xdr:to>
          <xdr:col>4</xdr:col>
          <xdr:colOff>0</xdr:colOff>
          <xdr:row>111</xdr:row>
          <xdr:rowOff>0</xdr:rowOff>
        </xdr:to>
        <xdr:sp macro="" textlink="">
          <xdr:nvSpPr>
            <xdr:cNvPr id="2913" name="Drop Down 865" hidden="1">
              <a:extLst>
                <a:ext uri="{63B3BB69-23CF-44E3-9099-C40C66FF867C}">
                  <a14:compatExt spid="_x0000_s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110</xdr:row>
          <xdr:rowOff>0</xdr:rowOff>
        </xdr:from>
        <xdr:to>
          <xdr:col>12</xdr:col>
          <xdr:colOff>676275</xdr:colOff>
          <xdr:row>111</xdr:row>
          <xdr:rowOff>0</xdr:rowOff>
        </xdr:to>
        <xdr:sp macro="" textlink="">
          <xdr:nvSpPr>
            <xdr:cNvPr id="2914" name="Drop Down 866" hidden="1">
              <a:extLst>
                <a:ext uri="{63B3BB69-23CF-44E3-9099-C40C66FF867C}">
                  <a14:compatExt spid="_x0000_s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110</xdr:row>
          <xdr:rowOff>9525</xdr:rowOff>
        </xdr:from>
        <xdr:to>
          <xdr:col>5</xdr:col>
          <xdr:colOff>0</xdr:colOff>
          <xdr:row>111</xdr:row>
          <xdr:rowOff>0</xdr:rowOff>
        </xdr:to>
        <xdr:sp macro="" textlink="">
          <xdr:nvSpPr>
            <xdr:cNvPr id="2915" name="Drop Down 867" hidden="1">
              <a:extLst>
                <a:ext uri="{63B3BB69-23CF-44E3-9099-C40C66FF867C}">
                  <a14:compatExt spid="_x0000_s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9525</xdr:rowOff>
        </xdr:from>
        <xdr:to>
          <xdr:col>15</xdr:col>
          <xdr:colOff>0</xdr:colOff>
          <xdr:row>111</xdr:row>
          <xdr:rowOff>0</xdr:rowOff>
        </xdr:to>
        <xdr:sp macro="" textlink="">
          <xdr:nvSpPr>
            <xdr:cNvPr id="2916" name="Drop Down 868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111</xdr:row>
          <xdr:rowOff>9525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2917" name="Drop Down 869" hidden="1">
              <a:extLst>
                <a:ext uri="{63B3BB69-23CF-44E3-9099-C40C66FF867C}">
                  <a14:compatExt spid="_x0000_s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111</xdr:row>
          <xdr:rowOff>0</xdr:rowOff>
        </xdr:from>
        <xdr:to>
          <xdr:col>12</xdr:col>
          <xdr:colOff>676275</xdr:colOff>
          <xdr:row>112</xdr:row>
          <xdr:rowOff>0</xdr:rowOff>
        </xdr:to>
        <xdr:sp macro="" textlink="">
          <xdr:nvSpPr>
            <xdr:cNvPr id="2918" name="Drop Down 870" hidden="1">
              <a:extLst>
                <a:ext uri="{63B3BB69-23CF-44E3-9099-C40C66FF867C}">
                  <a14:compatExt spid="_x0000_s2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111</xdr:row>
          <xdr:rowOff>9525</xdr:rowOff>
        </xdr:from>
        <xdr:to>
          <xdr:col>5</xdr:col>
          <xdr:colOff>0</xdr:colOff>
          <xdr:row>112</xdr:row>
          <xdr:rowOff>0</xdr:rowOff>
        </xdr:to>
        <xdr:sp macro="" textlink="">
          <xdr:nvSpPr>
            <xdr:cNvPr id="2919" name="Drop Down 871" hidden="1">
              <a:extLst>
                <a:ext uri="{63B3BB69-23CF-44E3-9099-C40C66FF867C}">
                  <a14:compatExt spid="_x0000_s2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9525</xdr:rowOff>
        </xdr:from>
        <xdr:to>
          <xdr:col>15</xdr:col>
          <xdr:colOff>0</xdr:colOff>
          <xdr:row>112</xdr:row>
          <xdr:rowOff>0</xdr:rowOff>
        </xdr:to>
        <xdr:sp macro="" textlink="">
          <xdr:nvSpPr>
            <xdr:cNvPr id="2920" name="Drop Down 872" hidden="1">
              <a:extLst>
                <a:ext uri="{63B3BB69-23CF-44E3-9099-C40C66FF867C}">
                  <a14:compatExt spid="_x0000_s2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112</xdr:row>
          <xdr:rowOff>9525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2921" name="Drop Down 873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112</xdr:row>
          <xdr:rowOff>0</xdr:rowOff>
        </xdr:from>
        <xdr:to>
          <xdr:col>12</xdr:col>
          <xdr:colOff>676275</xdr:colOff>
          <xdr:row>113</xdr:row>
          <xdr:rowOff>0</xdr:rowOff>
        </xdr:to>
        <xdr:sp macro="" textlink="">
          <xdr:nvSpPr>
            <xdr:cNvPr id="2922" name="Drop Down 874" hidden="1">
              <a:extLst>
                <a:ext uri="{63B3BB69-23CF-44E3-9099-C40C66FF867C}">
                  <a14:compatExt spid="_x0000_s2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112</xdr:row>
          <xdr:rowOff>9525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2923" name="Drop Down 875" hidden="1">
              <a:extLst>
                <a:ext uri="{63B3BB69-23CF-44E3-9099-C40C66FF867C}">
                  <a14:compatExt spid="_x0000_s2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9525</xdr:rowOff>
        </xdr:from>
        <xdr:to>
          <xdr:col>15</xdr:col>
          <xdr:colOff>0</xdr:colOff>
          <xdr:row>113</xdr:row>
          <xdr:rowOff>0</xdr:rowOff>
        </xdr:to>
        <xdr:sp macro="" textlink="">
          <xdr:nvSpPr>
            <xdr:cNvPr id="2924" name="Drop Down 876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113</xdr:row>
          <xdr:rowOff>9525</xdr:rowOff>
        </xdr:from>
        <xdr:to>
          <xdr:col>4</xdr:col>
          <xdr:colOff>0</xdr:colOff>
          <xdr:row>114</xdr:row>
          <xdr:rowOff>0</xdr:rowOff>
        </xdr:to>
        <xdr:sp macro="" textlink="">
          <xdr:nvSpPr>
            <xdr:cNvPr id="2925" name="Drop Down 877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113</xdr:row>
          <xdr:rowOff>0</xdr:rowOff>
        </xdr:from>
        <xdr:to>
          <xdr:col>12</xdr:col>
          <xdr:colOff>676275</xdr:colOff>
          <xdr:row>114</xdr:row>
          <xdr:rowOff>0</xdr:rowOff>
        </xdr:to>
        <xdr:sp macro="" textlink="">
          <xdr:nvSpPr>
            <xdr:cNvPr id="2926" name="Drop Down 878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113</xdr:row>
          <xdr:rowOff>9525</xdr:rowOff>
        </xdr:from>
        <xdr:to>
          <xdr:col>5</xdr:col>
          <xdr:colOff>0</xdr:colOff>
          <xdr:row>114</xdr:row>
          <xdr:rowOff>0</xdr:rowOff>
        </xdr:to>
        <xdr:sp macro="" textlink="">
          <xdr:nvSpPr>
            <xdr:cNvPr id="2927" name="Drop Down 879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9525</xdr:rowOff>
        </xdr:from>
        <xdr:to>
          <xdr:col>15</xdr:col>
          <xdr:colOff>0</xdr:colOff>
          <xdr:row>114</xdr:row>
          <xdr:rowOff>0</xdr:rowOff>
        </xdr:to>
        <xdr:sp macro="" textlink="">
          <xdr:nvSpPr>
            <xdr:cNvPr id="2928" name="Drop Down 880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114</xdr:row>
          <xdr:rowOff>9525</xdr:rowOff>
        </xdr:from>
        <xdr:to>
          <xdr:col>4</xdr:col>
          <xdr:colOff>0</xdr:colOff>
          <xdr:row>115</xdr:row>
          <xdr:rowOff>0</xdr:rowOff>
        </xdr:to>
        <xdr:sp macro="" textlink="">
          <xdr:nvSpPr>
            <xdr:cNvPr id="2929" name="Drop Down 881" hidden="1">
              <a:extLst>
                <a:ext uri="{63B3BB69-23CF-44E3-9099-C40C66FF867C}">
                  <a14:compatExt spid="_x0000_s2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114</xdr:row>
          <xdr:rowOff>0</xdr:rowOff>
        </xdr:from>
        <xdr:to>
          <xdr:col>12</xdr:col>
          <xdr:colOff>676275</xdr:colOff>
          <xdr:row>115</xdr:row>
          <xdr:rowOff>0</xdr:rowOff>
        </xdr:to>
        <xdr:sp macro="" textlink="">
          <xdr:nvSpPr>
            <xdr:cNvPr id="2930" name="Drop Down 882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114</xdr:row>
          <xdr:rowOff>9525</xdr:rowOff>
        </xdr:from>
        <xdr:to>
          <xdr:col>5</xdr:col>
          <xdr:colOff>0</xdr:colOff>
          <xdr:row>115</xdr:row>
          <xdr:rowOff>0</xdr:rowOff>
        </xdr:to>
        <xdr:sp macro="" textlink="">
          <xdr:nvSpPr>
            <xdr:cNvPr id="2931" name="Drop Down 883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9525</xdr:rowOff>
        </xdr:from>
        <xdr:to>
          <xdr:col>15</xdr:col>
          <xdr:colOff>0</xdr:colOff>
          <xdr:row>115</xdr:row>
          <xdr:rowOff>0</xdr:rowOff>
        </xdr:to>
        <xdr:sp macro="" textlink="">
          <xdr:nvSpPr>
            <xdr:cNvPr id="2932" name="Drop Down 884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115</xdr:row>
          <xdr:rowOff>9525</xdr:rowOff>
        </xdr:from>
        <xdr:to>
          <xdr:col>4</xdr:col>
          <xdr:colOff>0</xdr:colOff>
          <xdr:row>116</xdr:row>
          <xdr:rowOff>0</xdr:rowOff>
        </xdr:to>
        <xdr:sp macro="" textlink="">
          <xdr:nvSpPr>
            <xdr:cNvPr id="2933" name="Drop Down 885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115</xdr:row>
          <xdr:rowOff>0</xdr:rowOff>
        </xdr:from>
        <xdr:to>
          <xdr:col>12</xdr:col>
          <xdr:colOff>676275</xdr:colOff>
          <xdr:row>116</xdr:row>
          <xdr:rowOff>0</xdr:rowOff>
        </xdr:to>
        <xdr:sp macro="" textlink="">
          <xdr:nvSpPr>
            <xdr:cNvPr id="2934" name="Drop Down 886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115</xdr:row>
          <xdr:rowOff>9525</xdr:rowOff>
        </xdr:from>
        <xdr:to>
          <xdr:col>5</xdr:col>
          <xdr:colOff>0</xdr:colOff>
          <xdr:row>116</xdr:row>
          <xdr:rowOff>0</xdr:rowOff>
        </xdr:to>
        <xdr:sp macro="" textlink="">
          <xdr:nvSpPr>
            <xdr:cNvPr id="2935" name="Drop Down 887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115</xdr:row>
          <xdr:rowOff>9525</xdr:rowOff>
        </xdr:from>
        <xdr:to>
          <xdr:col>15</xdr:col>
          <xdr:colOff>0</xdr:colOff>
          <xdr:row>116</xdr:row>
          <xdr:rowOff>0</xdr:rowOff>
        </xdr:to>
        <xdr:sp macro="" textlink="">
          <xdr:nvSpPr>
            <xdr:cNvPr id="2936" name="Drop Down 888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116</xdr:row>
          <xdr:rowOff>9525</xdr:rowOff>
        </xdr:from>
        <xdr:to>
          <xdr:col>4</xdr:col>
          <xdr:colOff>0</xdr:colOff>
          <xdr:row>117</xdr:row>
          <xdr:rowOff>0</xdr:rowOff>
        </xdr:to>
        <xdr:sp macro="" textlink="">
          <xdr:nvSpPr>
            <xdr:cNvPr id="2937" name="Drop Down 889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116</xdr:row>
          <xdr:rowOff>0</xdr:rowOff>
        </xdr:from>
        <xdr:to>
          <xdr:col>12</xdr:col>
          <xdr:colOff>676275</xdr:colOff>
          <xdr:row>117</xdr:row>
          <xdr:rowOff>0</xdr:rowOff>
        </xdr:to>
        <xdr:sp macro="" textlink="">
          <xdr:nvSpPr>
            <xdr:cNvPr id="2938" name="Drop Down 890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116</xdr:row>
          <xdr:rowOff>9525</xdr:rowOff>
        </xdr:from>
        <xdr:to>
          <xdr:col>5</xdr:col>
          <xdr:colOff>0</xdr:colOff>
          <xdr:row>117</xdr:row>
          <xdr:rowOff>0</xdr:rowOff>
        </xdr:to>
        <xdr:sp macro="" textlink="">
          <xdr:nvSpPr>
            <xdr:cNvPr id="2939" name="Drop Down 891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116</xdr:row>
          <xdr:rowOff>9525</xdr:rowOff>
        </xdr:from>
        <xdr:to>
          <xdr:col>15</xdr:col>
          <xdr:colOff>0</xdr:colOff>
          <xdr:row>117</xdr:row>
          <xdr:rowOff>0</xdr:rowOff>
        </xdr:to>
        <xdr:sp macro="" textlink="">
          <xdr:nvSpPr>
            <xdr:cNvPr id="2940" name="Drop Down 892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117</xdr:row>
          <xdr:rowOff>9525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2941" name="Drop Down 893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117</xdr:row>
          <xdr:rowOff>0</xdr:rowOff>
        </xdr:from>
        <xdr:to>
          <xdr:col>12</xdr:col>
          <xdr:colOff>676275</xdr:colOff>
          <xdr:row>118</xdr:row>
          <xdr:rowOff>0</xdr:rowOff>
        </xdr:to>
        <xdr:sp macro="" textlink="">
          <xdr:nvSpPr>
            <xdr:cNvPr id="2942" name="Drop Down 894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117</xdr:row>
          <xdr:rowOff>9525</xdr:rowOff>
        </xdr:from>
        <xdr:to>
          <xdr:col>5</xdr:col>
          <xdr:colOff>0</xdr:colOff>
          <xdr:row>118</xdr:row>
          <xdr:rowOff>0</xdr:rowOff>
        </xdr:to>
        <xdr:sp macro="" textlink="">
          <xdr:nvSpPr>
            <xdr:cNvPr id="2943" name="Drop Down 895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9525</xdr:rowOff>
        </xdr:from>
        <xdr:to>
          <xdr:col>15</xdr:col>
          <xdr:colOff>0</xdr:colOff>
          <xdr:row>118</xdr:row>
          <xdr:rowOff>0</xdr:rowOff>
        </xdr:to>
        <xdr:sp macro="" textlink="">
          <xdr:nvSpPr>
            <xdr:cNvPr id="2944" name="Drop Down 896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118</xdr:row>
          <xdr:rowOff>9525</xdr:rowOff>
        </xdr:from>
        <xdr:to>
          <xdr:col>4</xdr:col>
          <xdr:colOff>0</xdr:colOff>
          <xdr:row>119</xdr:row>
          <xdr:rowOff>0</xdr:rowOff>
        </xdr:to>
        <xdr:sp macro="" textlink="">
          <xdr:nvSpPr>
            <xdr:cNvPr id="2945" name="Drop Down 897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12</xdr:col>
          <xdr:colOff>676275</xdr:colOff>
          <xdr:row>119</xdr:row>
          <xdr:rowOff>0</xdr:rowOff>
        </xdr:to>
        <xdr:sp macro="" textlink="">
          <xdr:nvSpPr>
            <xdr:cNvPr id="2946" name="Drop Down 898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118</xdr:row>
          <xdr:rowOff>9525</xdr:rowOff>
        </xdr:from>
        <xdr:to>
          <xdr:col>5</xdr:col>
          <xdr:colOff>0</xdr:colOff>
          <xdr:row>119</xdr:row>
          <xdr:rowOff>0</xdr:rowOff>
        </xdr:to>
        <xdr:sp macro="" textlink="">
          <xdr:nvSpPr>
            <xdr:cNvPr id="2947" name="Drop Down 899" hidden="1">
              <a:extLst>
                <a:ext uri="{63B3BB69-23CF-44E3-9099-C40C66FF867C}">
                  <a14:compatExt spid="_x0000_s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9525</xdr:rowOff>
        </xdr:from>
        <xdr:to>
          <xdr:col>15</xdr:col>
          <xdr:colOff>0</xdr:colOff>
          <xdr:row>119</xdr:row>
          <xdr:rowOff>0</xdr:rowOff>
        </xdr:to>
        <xdr:sp macro="" textlink="">
          <xdr:nvSpPr>
            <xdr:cNvPr id="2948" name="Drop Down 900" hidden="1">
              <a:extLst>
                <a:ext uri="{63B3BB69-23CF-44E3-9099-C40C66FF867C}">
                  <a14:compatExt spid="_x0000_s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119</xdr:row>
          <xdr:rowOff>9525</xdr:rowOff>
        </xdr:from>
        <xdr:to>
          <xdr:col>4</xdr:col>
          <xdr:colOff>0</xdr:colOff>
          <xdr:row>120</xdr:row>
          <xdr:rowOff>0</xdr:rowOff>
        </xdr:to>
        <xdr:sp macro="" textlink="">
          <xdr:nvSpPr>
            <xdr:cNvPr id="2949" name="Drop Down 901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119</xdr:row>
          <xdr:rowOff>0</xdr:rowOff>
        </xdr:from>
        <xdr:to>
          <xdr:col>12</xdr:col>
          <xdr:colOff>676275</xdr:colOff>
          <xdr:row>120</xdr:row>
          <xdr:rowOff>0</xdr:rowOff>
        </xdr:to>
        <xdr:sp macro="" textlink="">
          <xdr:nvSpPr>
            <xdr:cNvPr id="2950" name="Drop Down 902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119</xdr:row>
          <xdr:rowOff>9525</xdr:rowOff>
        </xdr:from>
        <xdr:to>
          <xdr:col>5</xdr:col>
          <xdr:colOff>0</xdr:colOff>
          <xdr:row>120</xdr:row>
          <xdr:rowOff>0</xdr:rowOff>
        </xdr:to>
        <xdr:sp macro="" textlink="">
          <xdr:nvSpPr>
            <xdr:cNvPr id="2951" name="Drop Down 903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0</xdr:colOff>
          <xdr:row>120</xdr:row>
          <xdr:rowOff>0</xdr:rowOff>
        </xdr:to>
        <xdr:sp macro="" textlink="">
          <xdr:nvSpPr>
            <xdr:cNvPr id="2952" name="Drop Down 904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120</xdr:row>
          <xdr:rowOff>9525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2953" name="Drop Down 905" hidden="1">
              <a:extLst>
                <a:ext uri="{63B3BB69-23CF-44E3-9099-C40C66FF867C}">
                  <a14:compatExt spid="_x0000_s2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120</xdr:row>
          <xdr:rowOff>0</xdr:rowOff>
        </xdr:from>
        <xdr:to>
          <xdr:col>12</xdr:col>
          <xdr:colOff>676275</xdr:colOff>
          <xdr:row>121</xdr:row>
          <xdr:rowOff>0</xdr:rowOff>
        </xdr:to>
        <xdr:sp macro="" textlink="">
          <xdr:nvSpPr>
            <xdr:cNvPr id="2954" name="Drop Down 906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120</xdr:row>
          <xdr:rowOff>9525</xdr:rowOff>
        </xdr:from>
        <xdr:to>
          <xdr:col>5</xdr:col>
          <xdr:colOff>0</xdr:colOff>
          <xdr:row>121</xdr:row>
          <xdr:rowOff>0</xdr:rowOff>
        </xdr:to>
        <xdr:sp macro="" textlink="">
          <xdr:nvSpPr>
            <xdr:cNvPr id="2955" name="Drop Down 907" hidden="1">
              <a:extLst>
                <a:ext uri="{63B3BB69-23CF-44E3-9099-C40C66FF867C}">
                  <a14:compatExt spid="_x0000_s2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9525</xdr:rowOff>
        </xdr:from>
        <xdr:to>
          <xdr:col>15</xdr:col>
          <xdr:colOff>0</xdr:colOff>
          <xdr:row>121</xdr:row>
          <xdr:rowOff>0</xdr:rowOff>
        </xdr:to>
        <xdr:sp macro="" textlink="">
          <xdr:nvSpPr>
            <xdr:cNvPr id="2956" name="Drop Down 908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121</xdr:row>
          <xdr:rowOff>9525</xdr:rowOff>
        </xdr:from>
        <xdr:to>
          <xdr:col>4</xdr:col>
          <xdr:colOff>0</xdr:colOff>
          <xdr:row>122</xdr:row>
          <xdr:rowOff>0</xdr:rowOff>
        </xdr:to>
        <xdr:sp macro="" textlink="">
          <xdr:nvSpPr>
            <xdr:cNvPr id="2957" name="Drop Down 909" hidden="1">
              <a:extLst>
                <a:ext uri="{63B3BB69-23CF-44E3-9099-C40C66FF867C}">
                  <a14:compatExt spid="_x0000_s2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121</xdr:row>
          <xdr:rowOff>0</xdr:rowOff>
        </xdr:from>
        <xdr:to>
          <xdr:col>12</xdr:col>
          <xdr:colOff>676275</xdr:colOff>
          <xdr:row>122</xdr:row>
          <xdr:rowOff>0</xdr:rowOff>
        </xdr:to>
        <xdr:sp macro="" textlink="">
          <xdr:nvSpPr>
            <xdr:cNvPr id="2958" name="Drop Down 910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121</xdr:row>
          <xdr:rowOff>9525</xdr:rowOff>
        </xdr:from>
        <xdr:to>
          <xdr:col>5</xdr:col>
          <xdr:colOff>0</xdr:colOff>
          <xdr:row>122</xdr:row>
          <xdr:rowOff>0</xdr:rowOff>
        </xdr:to>
        <xdr:sp macro="" textlink="">
          <xdr:nvSpPr>
            <xdr:cNvPr id="2959" name="Drop Down 911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121</xdr:row>
          <xdr:rowOff>9525</xdr:rowOff>
        </xdr:from>
        <xdr:to>
          <xdr:col>15</xdr:col>
          <xdr:colOff>0</xdr:colOff>
          <xdr:row>122</xdr:row>
          <xdr:rowOff>0</xdr:rowOff>
        </xdr:to>
        <xdr:sp macro="" textlink="">
          <xdr:nvSpPr>
            <xdr:cNvPr id="2960" name="Drop Down 912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9525</xdr:rowOff>
        </xdr:from>
        <xdr:to>
          <xdr:col>4</xdr:col>
          <xdr:colOff>0</xdr:colOff>
          <xdr:row>123</xdr:row>
          <xdr:rowOff>0</xdr:rowOff>
        </xdr:to>
        <xdr:sp macro="" textlink="">
          <xdr:nvSpPr>
            <xdr:cNvPr id="2961" name="Drop Down 913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122</xdr:row>
          <xdr:rowOff>0</xdr:rowOff>
        </xdr:from>
        <xdr:to>
          <xdr:col>12</xdr:col>
          <xdr:colOff>676275</xdr:colOff>
          <xdr:row>123</xdr:row>
          <xdr:rowOff>0</xdr:rowOff>
        </xdr:to>
        <xdr:sp macro="" textlink="">
          <xdr:nvSpPr>
            <xdr:cNvPr id="2962" name="Drop Down 914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122</xdr:row>
          <xdr:rowOff>9525</xdr:rowOff>
        </xdr:from>
        <xdr:to>
          <xdr:col>5</xdr:col>
          <xdr:colOff>0</xdr:colOff>
          <xdr:row>123</xdr:row>
          <xdr:rowOff>0</xdr:rowOff>
        </xdr:to>
        <xdr:sp macro="" textlink="">
          <xdr:nvSpPr>
            <xdr:cNvPr id="2963" name="Drop Down 915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9525</xdr:rowOff>
        </xdr:from>
        <xdr:to>
          <xdr:col>15</xdr:col>
          <xdr:colOff>0</xdr:colOff>
          <xdr:row>123</xdr:row>
          <xdr:rowOff>0</xdr:rowOff>
        </xdr:to>
        <xdr:sp macro="" textlink="">
          <xdr:nvSpPr>
            <xdr:cNvPr id="2964" name="Drop Down 916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4</xdr:col>
          <xdr:colOff>0</xdr:colOff>
          <xdr:row>36</xdr:row>
          <xdr:rowOff>0</xdr:rowOff>
        </xdr:to>
        <xdr:sp macro="" textlink="">
          <xdr:nvSpPr>
            <xdr:cNvPr id="2965" name="Drop Down 917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12</xdr:col>
          <xdr:colOff>676275</xdr:colOff>
          <xdr:row>36</xdr:row>
          <xdr:rowOff>0</xdr:rowOff>
        </xdr:to>
        <xdr:sp macro="" textlink="">
          <xdr:nvSpPr>
            <xdr:cNvPr id="2966" name="Drop Down 918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9525</xdr:rowOff>
        </xdr:from>
        <xdr:to>
          <xdr:col>5</xdr:col>
          <xdr:colOff>0</xdr:colOff>
          <xdr:row>36</xdr:row>
          <xdr:rowOff>0</xdr:rowOff>
        </xdr:to>
        <xdr:sp macro="" textlink="">
          <xdr:nvSpPr>
            <xdr:cNvPr id="2967" name="Drop Down 919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0</xdr:colOff>
          <xdr:row>36</xdr:row>
          <xdr:rowOff>0</xdr:rowOff>
        </xdr:to>
        <xdr:sp macro="" textlink="">
          <xdr:nvSpPr>
            <xdr:cNvPr id="2968" name="Drop Down 920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9525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2969" name="Drop Down 921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12</xdr:col>
          <xdr:colOff>676275</xdr:colOff>
          <xdr:row>37</xdr:row>
          <xdr:rowOff>0</xdr:rowOff>
        </xdr:to>
        <xdr:sp macro="" textlink="">
          <xdr:nvSpPr>
            <xdr:cNvPr id="2970" name="Drop Down 922" hidden="1">
              <a:extLst>
                <a:ext uri="{63B3BB69-23CF-44E3-9099-C40C66FF867C}">
                  <a14:compatExt spid="_x0000_s2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9525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971" name="Drop Down 923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9525</xdr:rowOff>
        </xdr:from>
        <xdr:to>
          <xdr:col>15</xdr:col>
          <xdr:colOff>0</xdr:colOff>
          <xdr:row>37</xdr:row>
          <xdr:rowOff>0</xdr:rowOff>
        </xdr:to>
        <xdr:sp macro="" textlink="">
          <xdr:nvSpPr>
            <xdr:cNvPr id="2972" name="Drop Down 924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9525</xdr:rowOff>
        </xdr:from>
        <xdr:to>
          <xdr:col>4</xdr:col>
          <xdr:colOff>0</xdr:colOff>
          <xdr:row>38</xdr:row>
          <xdr:rowOff>0</xdr:rowOff>
        </xdr:to>
        <xdr:sp macro="" textlink="">
          <xdr:nvSpPr>
            <xdr:cNvPr id="2973" name="Drop Down 925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12</xdr:col>
          <xdr:colOff>676275</xdr:colOff>
          <xdr:row>38</xdr:row>
          <xdr:rowOff>0</xdr:rowOff>
        </xdr:to>
        <xdr:sp macro="" textlink="">
          <xdr:nvSpPr>
            <xdr:cNvPr id="2974" name="Drop Down 926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2975" name="Drop Down 927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9525</xdr:rowOff>
        </xdr:from>
        <xdr:to>
          <xdr:col>15</xdr:col>
          <xdr:colOff>0</xdr:colOff>
          <xdr:row>38</xdr:row>
          <xdr:rowOff>0</xdr:rowOff>
        </xdr:to>
        <xdr:sp macro="" textlink="">
          <xdr:nvSpPr>
            <xdr:cNvPr id="2976" name="Drop Down 928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9525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2977" name="Drop Down 929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12</xdr:col>
          <xdr:colOff>676275</xdr:colOff>
          <xdr:row>39</xdr:row>
          <xdr:rowOff>0</xdr:rowOff>
        </xdr:to>
        <xdr:sp macro="" textlink="">
          <xdr:nvSpPr>
            <xdr:cNvPr id="2978" name="Drop Down 930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9525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979" name="Drop Down 931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9525</xdr:rowOff>
        </xdr:from>
        <xdr:to>
          <xdr:col>15</xdr:col>
          <xdr:colOff>0</xdr:colOff>
          <xdr:row>39</xdr:row>
          <xdr:rowOff>0</xdr:rowOff>
        </xdr:to>
        <xdr:sp macro="" textlink="">
          <xdr:nvSpPr>
            <xdr:cNvPr id="2980" name="Drop Down 932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9525</xdr:rowOff>
        </xdr:from>
        <xdr:to>
          <xdr:col>4</xdr:col>
          <xdr:colOff>0</xdr:colOff>
          <xdr:row>40</xdr:row>
          <xdr:rowOff>0</xdr:rowOff>
        </xdr:to>
        <xdr:sp macro="" textlink="">
          <xdr:nvSpPr>
            <xdr:cNvPr id="2981" name="Drop Down 933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12</xdr:col>
          <xdr:colOff>676275</xdr:colOff>
          <xdr:row>40</xdr:row>
          <xdr:rowOff>0</xdr:rowOff>
        </xdr:to>
        <xdr:sp macro="" textlink="">
          <xdr:nvSpPr>
            <xdr:cNvPr id="3" name="Drop Down 934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9525</xdr:rowOff>
        </xdr:from>
        <xdr:to>
          <xdr:col>5</xdr:col>
          <xdr:colOff>0</xdr:colOff>
          <xdr:row>40</xdr:row>
          <xdr:rowOff>0</xdr:rowOff>
        </xdr:to>
        <xdr:sp macro="" textlink="">
          <xdr:nvSpPr>
            <xdr:cNvPr id="2983" name="Drop Down 935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9525</xdr:rowOff>
        </xdr:from>
        <xdr:to>
          <xdr:col>15</xdr:col>
          <xdr:colOff>0</xdr:colOff>
          <xdr:row>40</xdr:row>
          <xdr:rowOff>0</xdr:rowOff>
        </xdr:to>
        <xdr:sp macro="" textlink="">
          <xdr:nvSpPr>
            <xdr:cNvPr id="2984" name="Drop Down 936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9525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2985" name="Drop Down 937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12</xdr:col>
          <xdr:colOff>676275</xdr:colOff>
          <xdr:row>41</xdr:row>
          <xdr:rowOff>0</xdr:rowOff>
        </xdr:to>
        <xdr:sp macro="" textlink="">
          <xdr:nvSpPr>
            <xdr:cNvPr id="2986" name="Drop Down 938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9525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987" name="Drop Down 939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9525</xdr:rowOff>
        </xdr:from>
        <xdr:to>
          <xdr:col>15</xdr:col>
          <xdr:colOff>0</xdr:colOff>
          <xdr:row>41</xdr:row>
          <xdr:rowOff>0</xdr:rowOff>
        </xdr:to>
        <xdr:sp macro="" textlink="">
          <xdr:nvSpPr>
            <xdr:cNvPr id="2988" name="Drop Down 940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9525</xdr:rowOff>
        </xdr:from>
        <xdr:to>
          <xdr:col>4</xdr:col>
          <xdr:colOff>0</xdr:colOff>
          <xdr:row>42</xdr:row>
          <xdr:rowOff>0</xdr:rowOff>
        </xdr:to>
        <xdr:sp macro="" textlink="">
          <xdr:nvSpPr>
            <xdr:cNvPr id="2989" name="Drop Down 941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12</xdr:col>
          <xdr:colOff>676275</xdr:colOff>
          <xdr:row>42</xdr:row>
          <xdr:rowOff>0</xdr:rowOff>
        </xdr:to>
        <xdr:sp macro="" textlink="">
          <xdr:nvSpPr>
            <xdr:cNvPr id="2990" name="Drop Down 942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9525</xdr:rowOff>
        </xdr:from>
        <xdr:to>
          <xdr:col>5</xdr:col>
          <xdr:colOff>0</xdr:colOff>
          <xdr:row>42</xdr:row>
          <xdr:rowOff>0</xdr:rowOff>
        </xdr:to>
        <xdr:sp macro="" textlink="">
          <xdr:nvSpPr>
            <xdr:cNvPr id="2991" name="Drop Down 943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9525</xdr:rowOff>
        </xdr:from>
        <xdr:to>
          <xdr:col>15</xdr:col>
          <xdr:colOff>0</xdr:colOff>
          <xdr:row>42</xdr:row>
          <xdr:rowOff>0</xdr:rowOff>
        </xdr:to>
        <xdr:sp macro="" textlink="">
          <xdr:nvSpPr>
            <xdr:cNvPr id="2992" name="Drop Down 944" hidden="1">
              <a:extLst>
                <a:ext uri="{63B3BB69-23CF-44E3-9099-C40C66FF867C}">
                  <a14:compatExt spid="_x0000_s2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9525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2993" name="Drop Down 945" hidden="1">
              <a:extLst>
                <a:ext uri="{63B3BB69-23CF-44E3-9099-C40C66FF867C}">
                  <a14:compatExt spid="_x0000_s2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12</xdr:col>
          <xdr:colOff>676275</xdr:colOff>
          <xdr:row>43</xdr:row>
          <xdr:rowOff>0</xdr:rowOff>
        </xdr:to>
        <xdr:sp macro="" textlink="">
          <xdr:nvSpPr>
            <xdr:cNvPr id="2994" name="Drop Down 946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9525</xdr:rowOff>
        </xdr:from>
        <xdr:to>
          <xdr:col>5</xdr:col>
          <xdr:colOff>0</xdr:colOff>
          <xdr:row>43</xdr:row>
          <xdr:rowOff>0</xdr:rowOff>
        </xdr:to>
        <xdr:sp macro="" textlink="">
          <xdr:nvSpPr>
            <xdr:cNvPr id="2995" name="Drop Down 947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</xdr:rowOff>
        </xdr:from>
        <xdr:to>
          <xdr:col>15</xdr:col>
          <xdr:colOff>0</xdr:colOff>
          <xdr:row>43</xdr:row>
          <xdr:rowOff>0</xdr:rowOff>
        </xdr:to>
        <xdr:sp macro="" textlink="">
          <xdr:nvSpPr>
            <xdr:cNvPr id="2996" name="Drop Down 948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9525</xdr:rowOff>
        </xdr:from>
        <xdr:to>
          <xdr:col>4</xdr:col>
          <xdr:colOff>0</xdr:colOff>
          <xdr:row>44</xdr:row>
          <xdr:rowOff>0</xdr:rowOff>
        </xdr:to>
        <xdr:sp macro="" textlink="">
          <xdr:nvSpPr>
            <xdr:cNvPr id="2997" name="Drop Down 949" hidden="1">
              <a:extLst>
                <a:ext uri="{63B3BB69-23CF-44E3-9099-C40C66FF867C}">
                  <a14:compatExt spid="_x0000_s2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12</xdr:col>
          <xdr:colOff>676275</xdr:colOff>
          <xdr:row>44</xdr:row>
          <xdr:rowOff>0</xdr:rowOff>
        </xdr:to>
        <xdr:sp macro="" textlink="">
          <xdr:nvSpPr>
            <xdr:cNvPr id="2998" name="Drop Down 950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9525</xdr:rowOff>
        </xdr:from>
        <xdr:to>
          <xdr:col>5</xdr:col>
          <xdr:colOff>0</xdr:colOff>
          <xdr:row>44</xdr:row>
          <xdr:rowOff>0</xdr:rowOff>
        </xdr:to>
        <xdr:sp macro="" textlink="">
          <xdr:nvSpPr>
            <xdr:cNvPr id="2999" name="Drop Down 951" hidden="1">
              <a:extLst>
                <a:ext uri="{63B3BB69-23CF-44E3-9099-C40C66FF867C}">
                  <a14:compatExt spid="_x0000_s2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0</xdr:colOff>
          <xdr:row>44</xdr:row>
          <xdr:rowOff>0</xdr:rowOff>
        </xdr:to>
        <xdr:sp macro="" textlink="">
          <xdr:nvSpPr>
            <xdr:cNvPr id="3000" name="Drop Down 952" hidden="1">
              <a:extLst>
                <a:ext uri="{63B3BB69-23CF-44E3-9099-C40C66FF867C}">
                  <a14:compatExt spid="_x0000_s3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3001" name="Drop Down 953" hidden="1">
              <a:extLst>
                <a:ext uri="{63B3BB69-23CF-44E3-9099-C40C66FF867C}">
                  <a14:compatExt spid="_x0000_s3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12</xdr:col>
          <xdr:colOff>676275</xdr:colOff>
          <xdr:row>45</xdr:row>
          <xdr:rowOff>0</xdr:rowOff>
        </xdr:to>
        <xdr:sp macro="" textlink="">
          <xdr:nvSpPr>
            <xdr:cNvPr id="3002" name="Drop Down 954" hidden="1">
              <a:extLst>
                <a:ext uri="{63B3BB69-23CF-44E3-9099-C40C66FF867C}">
                  <a14:compatExt spid="_x0000_s3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9525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3003" name="Drop Down 955" hidden="1">
              <a:extLst>
                <a:ext uri="{63B3BB69-23CF-44E3-9099-C40C66FF867C}">
                  <a14:compatExt spid="_x0000_s3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9525</xdr:rowOff>
        </xdr:from>
        <xdr:to>
          <xdr:col>15</xdr:col>
          <xdr:colOff>0</xdr:colOff>
          <xdr:row>45</xdr:row>
          <xdr:rowOff>0</xdr:rowOff>
        </xdr:to>
        <xdr:sp macro="" textlink="">
          <xdr:nvSpPr>
            <xdr:cNvPr id="3004" name="Drop Down 956" hidden="1">
              <a:extLst>
                <a:ext uri="{63B3BB69-23CF-44E3-9099-C40C66FF867C}">
                  <a14:compatExt spid="_x0000_s3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45</xdr:row>
          <xdr:rowOff>9525</xdr:rowOff>
        </xdr:from>
        <xdr:to>
          <xdr:col>4</xdr:col>
          <xdr:colOff>0</xdr:colOff>
          <xdr:row>46</xdr:row>
          <xdr:rowOff>0</xdr:rowOff>
        </xdr:to>
        <xdr:sp macro="" textlink="">
          <xdr:nvSpPr>
            <xdr:cNvPr id="3005" name="Drop Down 957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12</xdr:col>
          <xdr:colOff>676275</xdr:colOff>
          <xdr:row>46</xdr:row>
          <xdr:rowOff>0</xdr:rowOff>
        </xdr:to>
        <xdr:sp macro="" textlink="">
          <xdr:nvSpPr>
            <xdr:cNvPr id="3006" name="Drop Down 958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9525</xdr:rowOff>
        </xdr:from>
        <xdr:to>
          <xdr:col>5</xdr:col>
          <xdr:colOff>0</xdr:colOff>
          <xdr:row>46</xdr:row>
          <xdr:rowOff>0</xdr:rowOff>
        </xdr:to>
        <xdr:sp macro="" textlink="">
          <xdr:nvSpPr>
            <xdr:cNvPr id="3007" name="Drop Down 959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9525</xdr:rowOff>
        </xdr:from>
        <xdr:to>
          <xdr:col>15</xdr:col>
          <xdr:colOff>0</xdr:colOff>
          <xdr:row>46</xdr:row>
          <xdr:rowOff>0</xdr:rowOff>
        </xdr:to>
        <xdr:sp macro="" textlink="">
          <xdr:nvSpPr>
            <xdr:cNvPr id="3008" name="Drop Down 960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9525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3009" name="Drop Down 961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12</xdr:col>
          <xdr:colOff>676275</xdr:colOff>
          <xdr:row>47</xdr:row>
          <xdr:rowOff>0</xdr:rowOff>
        </xdr:to>
        <xdr:sp macro="" textlink="">
          <xdr:nvSpPr>
            <xdr:cNvPr id="3010" name="Drop Down 962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9525</xdr:rowOff>
        </xdr:from>
        <xdr:to>
          <xdr:col>5</xdr:col>
          <xdr:colOff>0</xdr:colOff>
          <xdr:row>47</xdr:row>
          <xdr:rowOff>0</xdr:rowOff>
        </xdr:to>
        <xdr:sp macro="" textlink="">
          <xdr:nvSpPr>
            <xdr:cNvPr id="3011" name="Drop Down 963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9525</xdr:rowOff>
        </xdr:from>
        <xdr:to>
          <xdr:col>15</xdr:col>
          <xdr:colOff>0</xdr:colOff>
          <xdr:row>47</xdr:row>
          <xdr:rowOff>0</xdr:rowOff>
        </xdr:to>
        <xdr:sp macro="" textlink="">
          <xdr:nvSpPr>
            <xdr:cNvPr id="3012" name="Drop Down 964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3013" name="Drop Down 965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12</xdr:col>
          <xdr:colOff>676275</xdr:colOff>
          <xdr:row>48</xdr:row>
          <xdr:rowOff>0</xdr:rowOff>
        </xdr:to>
        <xdr:sp macro="" textlink="">
          <xdr:nvSpPr>
            <xdr:cNvPr id="3014" name="Drop Down 966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9525</xdr:rowOff>
        </xdr:from>
        <xdr:to>
          <xdr:col>5</xdr:col>
          <xdr:colOff>0</xdr:colOff>
          <xdr:row>48</xdr:row>
          <xdr:rowOff>0</xdr:rowOff>
        </xdr:to>
        <xdr:sp macro="" textlink="">
          <xdr:nvSpPr>
            <xdr:cNvPr id="3015" name="Drop Down 967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47</xdr:row>
          <xdr:rowOff>9525</xdr:rowOff>
        </xdr:from>
        <xdr:to>
          <xdr:col>15</xdr:col>
          <xdr:colOff>0</xdr:colOff>
          <xdr:row>48</xdr:row>
          <xdr:rowOff>0</xdr:rowOff>
        </xdr:to>
        <xdr:sp macro="" textlink="">
          <xdr:nvSpPr>
            <xdr:cNvPr id="3016" name="Drop Down 968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3017" name="Drop Down 969" hidden="1">
              <a:extLst>
                <a:ext uri="{63B3BB69-23CF-44E3-9099-C40C66FF867C}">
                  <a14:compatExt spid="_x0000_s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12</xdr:col>
          <xdr:colOff>676275</xdr:colOff>
          <xdr:row>49</xdr:row>
          <xdr:rowOff>0</xdr:rowOff>
        </xdr:to>
        <xdr:sp macro="" textlink="">
          <xdr:nvSpPr>
            <xdr:cNvPr id="3018" name="Drop Down 970" hidden="1">
              <a:extLst>
                <a:ext uri="{63B3BB69-23CF-44E3-9099-C40C66FF867C}">
                  <a14:compatExt spid="_x0000_s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9525</xdr:rowOff>
        </xdr:from>
        <xdr:to>
          <xdr:col>5</xdr:col>
          <xdr:colOff>0</xdr:colOff>
          <xdr:row>49</xdr:row>
          <xdr:rowOff>0</xdr:rowOff>
        </xdr:to>
        <xdr:sp macro="" textlink="">
          <xdr:nvSpPr>
            <xdr:cNvPr id="3019" name="Drop Down 971" hidden="1">
              <a:extLst>
                <a:ext uri="{63B3BB69-23CF-44E3-9099-C40C66FF867C}">
                  <a14:compatExt spid="_x0000_s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9525</xdr:rowOff>
        </xdr:from>
        <xdr:to>
          <xdr:col>15</xdr:col>
          <xdr:colOff>0</xdr:colOff>
          <xdr:row>49</xdr:row>
          <xdr:rowOff>0</xdr:rowOff>
        </xdr:to>
        <xdr:sp macro="" textlink="">
          <xdr:nvSpPr>
            <xdr:cNvPr id="3020" name="Drop Down 972" hidden="1">
              <a:extLst>
                <a:ext uri="{63B3BB69-23CF-44E3-9099-C40C66FF867C}">
                  <a14:compatExt spid="_x0000_s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4</xdr:col>
          <xdr:colOff>0</xdr:colOff>
          <xdr:row>50</xdr:row>
          <xdr:rowOff>0</xdr:rowOff>
        </xdr:to>
        <xdr:sp macro="" textlink="">
          <xdr:nvSpPr>
            <xdr:cNvPr id="3021" name="Drop Down 973" hidden="1">
              <a:extLst>
                <a:ext uri="{63B3BB69-23CF-44E3-9099-C40C66FF867C}">
                  <a14:compatExt spid="_x0000_s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12</xdr:col>
          <xdr:colOff>676275</xdr:colOff>
          <xdr:row>50</xdr:row>
          <xdr:rowOff>0</xdr:rowOff>
        </xdr:to>
        <xdr:sp macro="" textlink="">
          <xdr:nvSpPr>
            <xdr:cNvPr id="3022" name="Drop Down 974" hidden="1">
              <a:extLst>
                <a:ext uri="{63B3BB69-23CF-44E3-9099-C40C66FF867C}">
                  <a14:compatExt spid="_x0000_s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9525</xdr:rowOff>
        </xdr:from>
        <xdr:to>
          <xdr:col>5</xdr:col>
          <xdr:colOff>0</xdr:colOff>
          <xdr:row>50</xdr:row>
          <xdr:rowOff>0</xdr:rowOff>
        </xdr:to>
        <xdr:sp macro="" textlink="">
          <xdr:nvSpPr>
            <xdr:cNvPr id="3023" name="Drop Down 975" hidden="1">
              <a:extLst>
                <a:ext uri="{63B3BB69-23CF-44E3-9099-C40C66FF867C}">
                  <a14:compatExt spid="_x0000_s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15</xdr:col>
          <xdr:colOff>0</xdr:colOff>
          <xdr:row>50</xdr:row>
          <xdr:rowOff>0</xdr:rowOff>
        </xdr:to>
        <xdr:sp macro="" textlink="">
          <xdr:nvSpPr>
            <xdr:cNvPr id="3024" name="Drop Down 976" hidden="1">
              <a:extLst>
                <a:ext uri="{63B3BB69-23CF-44E3-9099-C40C66FF867C}">
                  <a14:compatExt spid="_x0000_s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3025" name="Drop Down 977" hidden="1">
              <a:extLst>
                <a:ext uri="{63B3BB69-23CF-44E3-9099-C40C66FF867C}">
                  <a14:compatExt spid="_x0000_s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12</xdr:col>
          <xdr:colOff>676275</xdr:colOff>
          <xdr:row>51</xdr:row>
          <xdr:rowOff>0</xdr:rowOff>
        </xdr:to>
        <xdr:sp macro="" textlink="">
          <xdr:nvSpPr>
            <xdr:cNvPr id="3026" name="Drop Down 978" hidden="1">
              <a:extLst>
                <a:ext uri="{63B3BB69-23CF-44E3-9099-C40C66FF867C}">
                  <a14:compatExt spid="_x0000_s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9525</xdr:rowOff>
        </xdr:from>
        <xdr:to>
          <xdr:col>5</xdr:col>
          <xdr:colOff>0</xdr:colOff>
          <xdr:row>51</xdr:row>
          <xdr:rowOff>0</xdr:rowOff>
        </xdr:to>
        <xdr:sp macro="" textlink="">
          <xdr:nvSpPr>
            <xdr:cNvPr id="3027" name="Drop Down 979" hidden="1">
              <a:extLst>
                <a:ext uri="{63B3BB69-23CF-44E3-9099-C40C66FF867C}">
                  <a14:compatExt spid="_x0000_s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9525</xdr:rowOff>
        </xdr:from>
        <xdr:to>
          <xdr:col>15</xdr:col>
          <xdr:colOff>0</xdr:colOff>
          <xdr:row>51</xdr:row>
          <xdr:rowOff>0</xdr:rowOff>
        </xdr:to>
        <xdr:sp macro="" textlink="">
          <xdr:nvSpPr>
            <xdr:cNvPr id="3028" name="Drop Down 980" hidden="1">
              <a:extLst>
                <a:ext uri="{63B3BB69-23CF-44E3-9099-C40C66FF867C}">
                  <a14:compatExt spid="_x0000_s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4</xdr:col>
          <xdr:colOff>0</xdr:colOff>
          <xdr:row>52</xdr:row>
          <xdr:rowOff>0</xdr:rowOff>
        </xdr:to>
        <xdr:sp macro="" textlink="">
          <xdr:nvSpPr>
            <xdr:cNvPr id="3029" name="Drop Down 981" hidden="1">
              <a:extLst>
                <a:ext uri="{63B3BB69-23CF-44E3-9099-C40C66FF867C}">
                  <a14:compatExt spid="_x0000_s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12</xdr:col>
          <xdr:colOff>676275</xdr:colOff>
          <xdr:row>52</xdr:row>
          <xdr:rowOff>0</xdr:rowOff>
        </xdr:to>
        <xdr:sp macro="" textlink="">
          <xdr:nvSpPr>
            <xdr:cNvPr id="3030" name="Drop Down 982" hidden="1">
              <a:extLst>
                <a:ext uri="{63B3BB69-23CF-44E3-9099-C40C66FF867C}">
                  <a14:compatExt spid="_x0000_s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9525</xdr:rowOff>
        </xdr:from>
        <xdr:to>
          <xdr:col>5</xdr:col>
          <xdr:colOff>0</xdr:colOff>
          <xdr:row>52</xdr:row>
          <xdr:rowOff>0</xdr:rowOff>
        </xdr:to>
        <xdr:sp macro="" textlink="">
          <xdr:nvSpPr>
            <xdr:cNvPr id="3031" name="Drop Down 983" hidden="1">
              <a:extLst>
                <a:ext uri="{63B3BB69-23CF-44E3-9099-C40C66FF867C}">
                  <a14:compatExt spid="_x0000_s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9525</xdr:rowOff>
        </xdr:from>
        <xdr:to>
          <xdr:col>15</xdr:col>
          <xdr:colOff>0</xdr:colOff>
          <xdr:row>52</xdr:row>
          <xdr:rowOff>0</xdr:rowOff>
        </xdr:to>
        <xdr:sp macro="" textlink="">
          <xdr:nvSpPr>
            <xdr:cNvPr id="3032" name="Drop Down 984" hidden="1">
              <a:extLst>
                <a:ext uri="{63B3BB69-23CF-44E3-9099-C40C66FF867C}">
                  <a14:compatExt spid="_x0000_s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3033" name="Drop Down 985" hidden="1">
              <a:extLst>
                <a:ext uri="{63B3BB69-23CF-44E3-9099-C40C66FF867C}">
                  <a14:compatExt spid="_x0000_s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12</xdr:col>
          <xdr:colOff>676275</xdr:colOff>
          <xdr:row>53</xdr:row>
          <xdr:rowOff>0</xdr:rowOff>
        </xdr:to>
        <xdr:sp macro="" textlink="">
          <xdr:nvSpPr>
            <xdr:cNvPr id="3034" name="Drop Down 986" hidden="1">
              <a:extLst>
                <a:ext uri="{63B3BB69-23CF-44E3-9099-C40C66FF867C}">
                  <a14:compatExt spid="_x0000_s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9525</xdr:rowOff>
        </xdr:from>
        <xdr:to>
          <xdr:col>5</xdr:col>
          <xdr:colOff>0</xdr:colOff>
          <xdr:row>53</xdr:row>
          <xdr:rowOff>0</xdr:rowOff>
        </xdr:to>
        <xdr:sp macro="" textlink="">
          <xdr:nvSpPr>
            <xdr:cNvPr id="3035" name="Drop Down 987" hidden="1">
              <a:extLst>
                <a:ext uri="{63B3BB69-23CF-44E3-9099-C40C66FF867C}">
                  <a14:compatExt spid="_x0000_s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9525</xdr:rowOff>
        </xdr:from>
        <xdr:to>
          <xdr:col>15</xdr:col>
          <xdr:colOff>0</xdr:colOff>
          <xdr:row>53</xdr:row>
          <xdr:rowOff>0</xdr:rowOff>
        </xdr:to>
        <xdr:sp macro="" textlink="">
          <xdr:nvSpPr>
            <xdr:cNvPr id="3036" name="Drop Down 988" hidden="1">
              <a:extLst>
                <a:ext uri="{63B3BB69-23CF-44E3-9099-C40C66FF867C}">
                  <a14:compatExt spid="_x0000_s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4</xdr:col>
          <xdr:colOff>0</xdr:colOff>
          <xdr:row>54</xdr:row>
          <xdr:rowOff>0</xdr:rowOff>
        </xdr:to>
        <xdr:sp macro="" textlink="">
          <xdr:nvSpPr>
            <xdr:cNvPr id="3037" name="Drop Down 989" hidden="1">
              <a:extLst>
                <a:ext uri="{63B3BB69-23CF-44E3-9099-C40C66FF867C}">
                  <a14:compatExt spid="_x0000_s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12</xdr:col>
          <xdr:colOff>676275</xdr:colOff>
          <xdr:row>54</xdr:row>
          <xdr:rowOff>0</xdr:rowOff>
        </xdr:to>
        <xdr:sp macro="" textlink="">
          <xdr:nvSpPr>
            <xdr:cNvPr id="3038" name="Drop Down 990" hidden="1">
              <a:extLst>
                <a:ext uri="{63B3BB69-23CF-44E3-9099-C40C66FF867C}">
                  <a14:compatExt spid="_x0000_s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9525</xdr:rowOff>
        </xdr:from>
        <xdr:to>
          <xdr:col>5</xdr:col>
          <xdr:colOff>0</xdr:colOff>
          <xdr:row>54</xdr:row>
          <xdr:rowOff>0</xdr:rowOff>
        </xdr:to>
        <xdr:sp macro="" textlink="">
          <xdr:nvSpPr>
            <xdr:cNvPr id="3039" name="Drop Down 991" hidden="1">
              <a:extLst>
                <a:ext uri="{63B3BB69-23CF-44E3-9099-C40C66FF867C}">
                  <a14:compatExt spid="_x0000_s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53</xdr:row>
          <xdr:rowOff>9525</xdr:rowOff>
        </xdr:from>
        <xdr:to>
          <xdr:col>15</xdr:col>
          <xdr:colOff>0</xdr:colOff>
          <xdr:row>54</xdr:row>
          <xdr:rowOff>0</xdr:rowOff>
        </xdr:to>
        <xdr:sp macro="" textlink="">
          <xdr:nvSpPr>
            <xdr:cNvPr id="3040" name="Drop Down 992" hidden="1">
              <a:extLst>
                <a:ext uri="{63B3BB69-23CF-44E3-9099-C40C66FF867C}">
                  <a14:compatExt spid="_x0000_s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3041" name="Drop Down 993" hidden="1">
              <a:extLst>
                <a:ext uri="{63B3BB69-23CF-44E3-9099-C40C66FF867C}">
                  <a14:compatExt spid="_x0000_s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12</xdr:col>
          <xdr:colOff>676275</xdr:colOff>
          <xdr:row>55</xdr:row>
          <xdr:rowOff>0</xdr:rowOff>
        </xdr:to>
        <xdr:sp macro="" textlink="">
          <xdr:nvSpPr>
            <xdr:cNvPr id="3042" name="Drop Down 994" hidden="1">
              <a:extLst>
                <a:ext uri="{63B3BB69-23CF-44E3-9099-C40C66FF867C}">
                  <a14:compatExt spid="_x0000_s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9525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3043" name="Drop Down 995" hidden="1">
              <a:extLst>
                <a:ext uri="{63B3BB69-23CF-44E3-9099-C40C66FF867C}">
                  <a14:compatExt spid="_x0000_s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9525</xdr:rowOff>
        </xdr:from>
        <xdr:to>
          <xdr:col>15</xdr:col>
          <xdr:colOff>0</xdr:colOff>
          <xdr:row>55</xdr:row>
          <xdr:rowOff>0</xdr:rowOff>
        </xdr:to>
        <xdr:sp macro="" textlink="">
          <xdr:nvSpPr>
            <xdr:cNvPr id="3044" name="Drop Down 996" hidden="1">
              <a:extLst>
                <a:ext uri="{63B3BB69-23CF-44E3-9099-C40C66FF867C}">
                  <a14:compatExt spid="_x0000_s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4</xdr:col>
          <xdr:colOff>0</xdr:colOff>
          <xdr:row>56</xdr:row>
          <xdr:rowOff>0</xdr:rowOff>
        </xdr:to>
        <xdr:sp macro="" textlink="">
          <xdr:nvSpPr>
            <xdr:cNvPr id="3045" name="Drop Down 997" hidden="1">
              <a:extLst>
                <a:ext uri="{63B3BB69-23CF-44E3-9099-C40C66FF867C}">
                  <a14:compatExt spid="_x0000_s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12</xdr:col>
          <xdr:colOff>676275</xdr:colOff>
          <xdr:row>56</xdr:row>
          <xdr:rowOff>0</xdr:rowOff>
        </xdr:to>
        <xdr:sp macro="" textlink="">
          <xdr:nvSpPr>
            <xdr:cNvPr id="3046" name="Drop Down 998" hidden="1">
              <a:extLst>
                <a:ext uri="{63B3BB69-23CF-44E3-9099-C40C66FF867C}">
                  <a14:compatExt spid="_x0000_s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9525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3047" name="Drop Down 999" hidden="1">
              <a:extLst>
                <a:ext uri="{63B3BB69-23CF-44E3-9099-C40C66FF867C}">
                  <a14:compatExt spid="_x0000_s3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9525</xdr:rowOff>
        </xdr:from>
        <xdr:to>
          <xdr:col>15</xdr:col>
          <xdr:colOff>0</xdr:colOff>
          <xdr:row>56</xdr:row>
          <xdr:rowOff>0</xdr:rowOff>
        </xdr:to>
        <xdr:sp macro="" textlink="">
          <xdr:nvSpPr>
            <xdr:cNvPr id="3048" name="Drop Down 1000" hidden="1">
              <a:extLst>
                <a:ext uri="{63B3BB69-23CF-44E3-9099-C40C66FF867C}">
                  <a14:compatExt spid="_x0000_s3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3049" name="Drop Down 1001" hidden="1">
              <a:extLst>
                <a:ext uri="{63B3BB69-23CF-44E3-9099-C40C66FF867C}">
                  <a14:compatExt spid="_x0000_s3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12</xdr:col>
          <xdr:colOff>676275</xdr:colOff>
          <xdr:row>57</xdr:row>
          <xdr:rowOff>0</xdr:rowOff>
        </xdr:to>
        <xdr:sp macro="" textlink="">
          <xdr:nvSpPr>
            <xdr:cNvPr id="3050" name="Drop Down 1002" hidden="1">
              <a:extLst>
                <a:ext uri="{63B3BB69-23CF-44E3-9099-C40C66FF867C}">
                  <a14:compatExt spid="_x0000_s3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9525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3051" name="Drop Down 1003" hidden="1">
              <a:extLst>
                <a:ext uri="{63B3BB69-23CF-44E3-9099-C40C66FF867C}">
                  <a14:compatExt spid="_x0000_s3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9525</xdr:rowOff>
        </xdr:from>
        <xdr:to>
          <xdr:col>15</xdr:col>
          <xdr:colOff>0</xdr:colOff>
          <xdr:row>57</xdr:row>
          <xdr:rowOff>0</xdr:rowOff>
        </xdr:to>
        <xdr:sp macro="" textlink="">
          <xdr:nvSpPr>
            <xdr:cNvPr id="3052" name="Drop Down 1004" hidden="1">
              <a:extLst>
                <a:ext uri="{63B3BB69-23CF-44E3-9099-C40C66FF867C}">
                  <a14:compatExt spid="_x0000_s3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4</xdr:col>
          <xdr:colOff>0</xdr:colOff>
          <xdr:row>58</xdr:row>
          <xdr:rowOff>0</xdr:rowOff>
        </xdr:to>
        <xdr:sp macro="" textlink="">
          <xdr:nvSpPr>
            <xdr:cNvPr id="3053" name="Drop Down 1005" hidden="1">
              <a:extLst>
                <a:ext uri="{63B3BB69-23CF-44E3-9099-C40C66FF867C}">
                  <a14:compatExt spid="_x0000_s3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12</xdr:col>
          <xdr:colOff>676275</xdr:colOff>
          <xdr:row>58</xdr:row>
          <xdr:rowOff>0</xdr:rowOff>
        </xdr:to>
        <xdr:sp macro="" textlink="">
          <xdr:nvSpPr>
            <xdr:cNvPr id="3054" name="Drop Down 1006" hidden="1">
              <a:extLst>
                <a:ext uri="{63B3BB69-23CF-44E3-9099-C40C66FF867C}">
                  <a14:compatExt spid="_x0000_s3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9525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3055" name="Drop Down 1007" hidden="1">
              <a:extLst>
                <a:ext uri="{63B3BB69-23CF-44E3-9099-C40C66FF867C}">
                  <a14:compatExt spid="_x0000_s3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9525</xdr:rowOff>
        </xdr:from>
        <xdr:to>
          <xdr:col>15</xdr:col>
          <xdr:colOff>0</xdr:colOff>
          <xdr:row>58</xdr:row>
          <xdr:rowOff>0</xdr:rowOff>
        </xdr:to>
        <xdr:sp macro="" textlink="">
          <xdr:nvSpPr>
            <xdr:cNvPr id="3056" name="Drop Down 1008" hidden="1">
              <a:extLst>
                <a:ext uri="{63B3BB69-23CF-44E3-9099-C40C66FF867C}">
                  <a14:compatExt spid="_x0000_s3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3057" name="Drop Down 1009" hidden="1">
              <a:extLst>
                <a:ext uri="{63B3BB69-23CF-44E3-9099-C40C66FF867C}">
                  <a14:compatExt spid="_x0000_s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12</xdr:col>
          <xdr:colOff>676275</xdr:colOff>
          <xdr:row>59</xdr:row>
          <xdr:rowOff>0</xdr:rowOff>
        </xdr:to>
        <xdr:sp macro="" textlink="">
          <xdr:nvSpPr>
            <xdr:cNvPr id="3058" name="Drop Down 1010" hidden="1">
              <a:extLst>
                <a:ext uri="{63B3BB69-23CF-44E3-9099-C40C66FF867C}">
                  <a14:compatExt spid="_x0000_s3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9525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3059" name="Drop Down 1011" hidden="1">
              <a:extLst>
                <a:ext uri="{63B3BB69-23CF-44E3-9099-C40C66FF867C}">
                  <a14:compatExt spid="_x0000_s3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9525</xdr:rowOff>
        </xdr:from>
        <xdr:to>
          <xdr:col>15</xdr:col>
          <xdr:colOff>0</xdr:colOff>
          <xdr:row>59</xdr:row>
          <xdr:rowOff>0</xdr:rowOff>
        </xdr:to>
        <xdr:sp macro="" textlink="">
          <xdr:nvSpPr>
            <xdr:cNvPr id="3060" name="Drop Down 1012" hidden="1">
              <a:extLst>
                <a:ext uri="{63B3BB69-23CF-44E3-9099-C40C66FF867C}">
                  <a14:compatExt spid="_x0000_s3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4</xdr:col>
          <xdr:colOff>0</xdr:colOff>
          <xdr:row>60</xdr:row>
          <xdr:rowOff>0</xdr:rowOff>
        </xdr:to>
        <xdr:sp macro="" textlink="">
          <xdr:nvSpPr>
            <xdr:cNvPr id="3061" name="Drop Down 1013" hidden="1">
              <a:extLst>
                <a:ext uri="{63B3BB69-23CF-44E3-9099-C40C66FF867C}">
                  <a14:compatExt spid="_x0000_s3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12</xdr:col>
          <xdr:colOff>676275</xdr:colOff>
          <xdr:row>60</xdr:row>
          <xdr:rowOff>0</xdr:rowOff>
        </xdr:to>
        <xdr:sp macro="" textlink="">
          <xdr:nvSpPr>
            <xdr:cNvPr id="3062" name="Drop Down 1014" hidden="1">
              <a:extLst>
                <a:ext uri="{63B3BB69-23CF-44E3-9099-C40C66FF867C}">
                  <a14:compatExt spid="_x0000_s3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9525</xdr:rowOff>
        </xdr:from>
        <xdr:to>
          <xdr:col>5</xdr:col>
          <xdr:colOff>0</xdr:colOff>
          <xdr:row>60</xdr:row>
          <xdr:rowOff>0</xdr:rowOff>
        </xdr:to>
        <xdr:sp macro="" textlink="">
          <xdr:nvSpPr>
            <xdr:cNvPr id="3063" name="Drop Down 1015" hidden="1">
              <a:extLst>
                <a:ext uri="{63B3BB69-23CF-44E3-9099-C40C66FF867C}">
                  <a14:compatExt spid="_x0000_s3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9525</xdr:rowOff>
        </xdr:from>
        <xdr:to>
          <xdr:col>15</xdr:col>
          <xdr:colOff>0</xdr:colOff>
          <xdr:row>60</xdr:row>
          <xdr:rowOff>0</xdr:rowOff>
        </xdr:to>
        <xdr:sp macro="" textlink="">
          <xdr:nvSpPr>
            <xdr:cNvPr id="3064" name="Drop Down 1016" hidden="1">
              <a:extLst>
                <a:ext uri="{63B3BB69-23CF-44E3-9099-C40C66FF867C}">
                  <a14:compatExt spid="_x0000_s3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60</xdr:row>
          <xdr:rowOff>9525</xdr:rowOff>
        </xdr:from>
        <xdr:to>
          <xdr:col>4</xdr:col>
          <xdr:colOff>0</xdr:colOff>
          <xdr:row>61</xdr:row>
          <xdr:rowOff>0</xdr:rowOff>
        </xdr:to>
        <xdr:sp macro="" textlink="">
          <xdr:nvSpPr>
            <xdr:cNvPr id="3065" name="Drop Down 1017" hidden="1">
              <a:extLst>
                <a:ext uri="{63B3BB69-23CF-44E3-9099-C40C66FF867C}">
                  <a14:compatExt spid="_x0000_s3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12</xdr:col>
          <xdr:colOff>676275</xdr:colOff>
          <xdr:row>61</xdr:row>
          <xdr:rowOff>0</xdr:rowOff>
        </xdr:to>
        <xdr:sp macro="" textlink="">
          <xdr:nvSpPr>
            <xdr:cNvPr id="3066" name="Drop Down 1018" hidden="1">
              <a:extLst>
                <a:ext uri="{63B3BB69-23CF-44E3-9099-C40C66FF867C}">
                  <a14:compatExt spid="_x0000_s3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9525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3067" name="Drop Down 1019" hidden="1">
              <a:extLst>
                <a:ext uri="{63B3BB69-23CF-44E3-9099-C40C66FF867C}">
                  <a14:compatExt spid="_x0000_s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9525</xdr:rowOff>
        </xdr:from>
        <xdr:to>
          <xdr:col>15</xdr:col>
          <xdr:colOff>0</xdr:colOff>
          <xdr:row>61</xdr:row>
          <xdr:rowOff>0</xdr:rowOff>
        </xdr:to>
        <xdr:sp macro="" textlink="">
          <xdr:nvSpPr>
            <xdr:cNvPr id="3068" name="Drop Down 1020" hidden="1">
              <a:extLst>
                <a:ext uri="{63B3BB69-23CF-44E3-9099-C40C66FF867C}">
                  <a14:compatExt spid="_x0000_s3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61</xdr:row>
          <xdr:rowOff>9525</xdr:rowOff>
        </xdr:from>
        <xdr:to>
          <xdr:col>4</xdr:col>
          <xdr:colOff>0</xdr:colOff>
          <xdr:row>62</xdr:row>
          <xdr:rowOff>0</xdr:rowOff>
        </xdr:to>
        <xdr:sp macro="" textlink="">
          <xdr:nvSpPr>
            <xdr:cNvPr id="3069" name="Drop Down 1021" hidden="1">
              <a:extLst>
                <a:ext uri="{63B3BB69-23CF-44E3-9099-C40C66FF867C}">
                  <a14:compatExt spid="_x0000_s3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12</xdr:col>
          <xdr:colOff>676275</xdr:colOff>
          <xdr:row>62</xdr:row>
          <xdr:rowOff>0</xdr:rowOff>
        </xdr:to>
        <xdr:sp macro="" textlink="">
          <xdr:nvSpPr>
            <xdr:cNvPr id="3070" name="Drop Down 1022" hidden="1">
              <a:extLst>
                <a:ext uri="{63B3BB69-23CF-44E3-9099-C40C66FF867C}">
                  <a14:compatExt spid="_x0000_s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9525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3071" name="Drop Down 1023" hidden="1">
              <a:extLst>
                <a:ext uri="{63B3BB69-23CF-44E3-9099-C40C66FF867C}">
                  <a14:compatExt spid="_x0000_s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61</xdr:row>
          <xdr:rowOff>9525</xdr:rowOff>
        </xdr:from>
        <xdr:to>
          <xdr:col>15</xdr:col>
          <xdr:colOff>0</xdr:colOff>
          <xdr:row>62</xdr:row>
          <xdr:rowOff>0</xdr:rowOff>
        </xdr:to>
        <xdr:sp macro="" textlink="">
          <xdr:nvSpPr>
            <xdr:cNvPr id="3072" name="Drop Down 1024" hidden="1">
              <a:extLst>
                <a:ext uri="{63B3BB69-23CF-44E3-9099-C40C66FF867C}">
                  <a14:compatExt spid="_x0000_s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9525</xdr:rowOff>
        </xdr:from>
        <xdr:to>
          <xdr:col>4</xdr:col>
          <xdr:colOff>0</xdr:colOff>
          <xdr:row>63</xdr:row>
          <xdr:rowOff>0</xdr:rowOff>
        </xdr:to>
        <xdr:sp macro="" textlink="">
          <xdr:nvSpPr>
            <xdr:cNvPr id="3073" name="Drop Down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12</xdr:col>
          <xdr:colOff>676275</xdr:colOff>
          <xdr:row>63</xdr:row>
          <xdr:rowOff>0</xdr:rowOff>
        </xdr:to>
        <xdr:sp macro="" textlink="">
          <xdr:nvSpPr>
            <xdr:cNvPr id="3074" name="Drop Down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9525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3075" name="Drop Down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9525</xdr:rowOff>
        </xdr:from>
        <xdr:to>
          <xdr:col>15</xdr:col>
          <xdr:colOff>0</xdr:colOff>
          <xdr:row>63</xdr:row>
          <xdr:rowOff>0</xdr:rowOff>
        </xdr:to>
        <xdr:sp macro="" textlink="">
          <xdr:nvSpPr>
            <xdr:cNvPr id="3076" name="Drop Down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4</xdr:col>
          <xdr:colOff>0</xdr:colOff>
          <xdr:row>64</xdr:row>
          <xdr:rowOff>0</xdr:rowOff>
        </xdr:to>
        <xdr:sp macro="" textlink="">
          <xdr:nvSpPr>
            <xdr:cNvPr id="3077" name="Drop Down 1029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12</xdr:col>
          <xdr:colOff>676275</xdr:colOff>
          <xdr:row>64</xdr:row>
          <xdr:rowOff>0</xdr:rowOff>
        </xdr:to>
        <xdr:sp macro="" textlink="">
          <xdr:nvSpPr>
            <xdr:cNvPr id="3078" name="Drop Down 1030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9525</xdr:rowOff>
        </xdr:from>
        <xdr:to>
          <xdr:col>5</xdr:col>
          <xdr:colOff>0</xdr:colOff>
          <xdr:row>64</xdr:row>
          <xdr:rowOff>0</xdr:rowOff>
        </xdr:to>
        <xdr:sp macro="" textlink="">
          <xdr:nvSpPr>
            <xdr:cNvPr id="3079" name="Drop Down 103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9525</xdr:rowOff>
        </xdr:from>
        <xdr:to>
          <xdr:col>15</xdr:col>
          <xdr:colOff>0</xdr:colOff>
          <xdr:row>64</xdr:row>
          <xdr:rowOff>0</xdr:rowOff>
        </xdr:to>
        <xdr:sp macro="" textlink="">
          <xdr:nvSpPr>
            <xdr:cNvPr id="3080" name="Drop Down 1032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9525</xdr:rowOff>
        </xdr:from>
        <xdr:to>
          <xdr:col>4</xdr:col>
          <xdr:colOff>0</xdr:colOff>
          <xdr:row>65</xdr:row>
          <xdr:rowOff>0</xdr:rowOff>
        </xdr:to>
        <xdr:sp macro="" textlink="">
          <xdr:nvSpPr>
            <xdr:cNvPr id="3081" name="Drop Down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12</xdr:col>
          <xdr:colOff>676275</xdr:colOff>
          <xdr:row>65</xdr:row>
          <xdr:rowOff>0</xdr:rowOff>
        </xdr:to>
        <xdr:sp macro="" textlink="">
          <xdr:nvSpPr>
            <xdr:cNvPr id="3082" name="Drop Down 103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9525</xdr:rowOff>
        </xdr:from>
        <xdr:to>
          <xdr:col>5</xdr:col>
          <xdr:colOff>0</xdr:colOff>
          <xdr:row>65</xdr:row>
          <xdr:rowOff>0</xdr:rowOff>
        </xdr:to>
        <xdr:sp macro="" textlink="">
          <xdr:nvSpPr>
            <xdr:cNvPr id="3083" name="Drop Down 103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9525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3084" name="Drop Down 1036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9525</xdr:rowOff>
        </xdr:from>
        <xdr:to>
          <xdr:col>4</xdr:col>
          <xdr:colOff>0</xdr:colOff>
          <xdr:row>66</xdr:row>
          <xdr:rowOff>0</xdr:rowOff>
        </xdr:to>
        <xdr:sp macro="" textlink="">
          <xdr:nvSpPr>
            <xdr:cNvPr id="3085" name="Drop Down 1037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12</xdr:col>
          <xdr:colOff>676275</xdr:colOff>
          <xdr:row>66</xdr:row>
          <xdr:rowOff>0</xdr:rowOff>
        </xdr:to>
        <xdr:sp macro="" textlink="">
          <xdr:nvSpPr>
            <xdr:cNvPr id="3086" name="Drop Down 1038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9525</xdr:rowOff>
        </xdr:from>
        <xdr:to>
          <xdr:col>5</xdr:col>
          <xdr:colOff>0</xdr:colOff>
          <xdr:row>66</xdr:row>
          <xdr:rowOff>0</xdr:rowOff>
        </xdr:to>
        <xdr:sp macro="" textlink="">
          <xdr:nvSpPr>
            <xdr:cNvPr id="3087" name="Drop Down 1039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9525</xdr:rowOff>
        </xdr:from>
        <xdr:to>
          <xdr:col>15</xdr:col>
          <xdr:colOff>0</xdr:colOff>
          <xdr:row>66</xdr:row>
          <xdr:rowOff>0</xdr:rowOff>
        </xdr:to>
        <xdr:sp macro="" textlink="">
          <xdr:nvSpPr>
            <xdr:cNvPr id="3088" name="Drop Down 1040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66</xdr:row>
          <xdr:rowOff>9525</xdr:rowOff>
        </xdr:from>
        <xdr:to>
          <xdr:col>4</xdr:col>
          <xdr:colOff>0</xdr:colOff>
          <xdr:row>67</xdr:row>
          <xdr:rowOff>0</xdr:rowOff>
        </xdr:to>
        <xdr:sp macro="" textlink="">
          <xdr:nvSpPr>
            <xdr:cNvPr id="3089" name="Drop Down 1041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0</xdr:rowOff>
        </xdr:from>
        <xdr:to>
          <xdr:col>12</xdr:col>
          <xdr:colOff>676275</xdr:colOff>
          <xdr:row>67</xdr:row>
          <xdr:rowOff>0</xdr:rowOff>
        </xdr:to>
        <xdr:sp macro="" textlink="">
          <xdr:nvSpPr>
            <xdr:cNvPr id="3090" name="Drop Down 1042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9525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3091" name="Drop Down 1043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9525</xdr:rowOff>
        </xdr:from>
        <xdr:to>
          <xdr:col>15</xdr:col>
          <xdr:colOff>0</xdr:colOff>
          <xdr:row>67</xdr:row>
          <xdr:rowOff>0</xdr:rowOff>
        </xdr:to>
        <xdr:sp macro="" textlink="">
          <xdr:nvSpPr>
            <xdr:cNvPr id="3092" name="Drop Down 1044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9525</xdr:rowOff>
        </xdr:from>
        <xdr:to>
          <xdr:col>4</xdr:col>
          <xdr:colOff>0</xdr:colOff>
          <xdr:row>68</xdr:row>
          <xdr:rowOff>0</xdr:rowOff>
        </xdr:to>
        <xdr:sp macro="" textlink="">
          <xdr:nvSpPr>
            <xdr:cNvPr id="3093" name="Drop Down 1045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12</xdr:col>
          <xdr:colOff>676275</xdr:colOff>
          <xdr:row>68</xdr:row>
          <xdr:rowOff>0</xdr:rowOff>
        </xdr:to>
        <xdr:sp macro="" textlink="">
          <xdr:nvSpPr>
            <xdr:cNvPr id="3094" name="Drop Down 1046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9525</xdr:rowOff>
        </xdr:from>
        <xdr:to>
          <xdr:col>5</xdr:col>
          <xdr:colOff>0</xdr:colOff>
          <xdr:row>68</xdr:row>
          <xdr:rowOff>0</xdr:rowOff>
        </xdr:to>
        <xdr:sp macro="" textlink="">
          <xdr:nvSpPr>
            <xdr:cNvPr id="3095" name="Drop Down 1047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9525</xdr:rowOff>
        </xdr:from>
        <xdr:to>
          <xdr:col>15</xdr:col>
          <xdr:colOff>0</xdr:colOff>
          <xdr:row>68</xdr:row>
          <xdr:rowOff>0</xdr:rowOff>
        </xdr:to>
        <xdr:sp macro="" textlink="">
          <xdr:nvSpPr>
            <xdr:cNvPr id="3096" name="Drop Down 1048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9525</xdr:rowOff>
        </xdr:from>
        <xdr:to>
          <xdr:col>4</xdr:col>
          <xdr:colOff>0</xdr:colOff>
          <xdr:row>69</xdr:row>
          <xdr:rowOff>0</xdr:rowOff>
        </xdr:to>
        <xdr:sp macro="" textlink="">
          <xdr:nvSpPr>
            <xdr:cNvPr id="3097" name="Drop Down 1049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12</xdr:col>
          <xdr:colOff>676275</xdr:colOff>
          <xdr:row>69</xdr:row>
          <xdr:rowOff>0</xdr:rowOff>
        </xdr:to>
        <xdr:sp macro="" textlink="">
          <xdr:nvSpPr>
            <xdr:cNvPr id="3098" name="Drop Down 1050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9525</xdr:rowOff>
        </xdr:from>
        <xdr:to>
          <xdr:col>5</xdr:col>
          <xdr:colOff>0</xdr:colOff>
          <xdr:row>69</xdr:row>
          <xdr:rowOff>0</xdr:rowOff>
        </xdr:to>
        <xdr:sp macro="" textlink="">
          <xdr:nvSpPr>
            <xdr:cNvPr id="3099" name="Drop Down 105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9525</xdr:rowOff>
        </xdr:from>
        <xdr:to>
          <xdr:col>15</xdr:col>
          <xdr:colOff>0</xdr:colOff>
          <xdr:row>69</xdr:row>
          <xdr:rowOff>0</xdr:rowOff>
        </xdr:to>
        <xdr:sp macro="" textlink="">
          <xdr:nvSpPr>
            <xdr:cNvPr id="3100" name="Drop Down 105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69</xdr:row>
          <xdr:rowOff>9525</xdr:rowOff>
        </xdr:from>
        <xdr:to>
          <xdr:col>4</xdr:col>
          <xdr:colOff>0</xdr:colOff>
          <xdr:row>70</xdr:row>
          <xdr:rowOff>0</xdr:rowOff>
        </xdr:to>
        <xdr:sp macro="" textlink="">
          <xdr:nvSpPr>
            <xdr:cNvPr id="3101" name="Drop Down 1053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12</xdr:col>
          <xdr:colOff>676275</xdr:colOff>
          <xdr:row>70</xdr:row>
          <xdr:rowOff>0</xdr:rowOff>
        </xdr:to>
        <xdr:sp macro="" textlink="">
          <xdr:nvSpPr>
            <xdr:cNvPr id="3102" name="Drop Down 1054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9525</xdr:rowOff>
        </xdr:from>
        <xdr:to>
          <xdr:col>5</xdr:col>
          <xdr:colOff>0</xdr:colOff>
          <xdr:row>70</xdr:row>
          <xdr:rowOff>0</xdr:rowOff>
        </xdr:to>
        <xdr:sp macro="" textlink="">
          <xdr:nvSpPr>
            <xdr:cNvPr id="3103" name="Drop Down 1055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9525</xdr:rowOff>
        </xdr:from>
        <xdr:to>
          <xdr:col>15</xdr:col>
          <xdr:colOff>0</xdr:colOff>
          <xdr:row>70</xdr:row>
          <xdr:rowOff>0</xdr:rowOff>
        </xdr:to>
        <xdr:sp macro="" textlink="">
          <xdr:nvSpPr>
            <xdr:cNvPr id="3104" name="Drop Down 1056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70</xdr:row>
          <xdr:rowOff>9525</xdr:rowOff>
        </xdr:from>
        <xdr:to>
          <xdr:col>4</xdr:col>
          <xdr:colOff>0</xdr:colOff>
          <xdr:row>71</xdr:row>
          <xdr:rowOff>0</xdr:rowOff>
        </xdr:to>
        <xdr:sp macro="" textlink="">
          <xdr:nvSpPr>
            <xdr:cNvPr id="3105" name="Drop Down 1057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12</xdr:col>
          <xdr:colOff>676275</xdr:colOff>
          <xdr:row>71</xdr:row>
          <xdr:rowOff>0</xdr:rowOff>
        </xdr:to>
        <xdr:sp macro="" textlink="">
          <xdr:nvSpPr>
            <xdr:cNvPr id="3106" name="Drop Down 1058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9525</xdr:rowOff>
        </xdr:from>
        <xdr:to>
          <xdr:col>5</xdr:col>
          <xdr:colOff>0</xdr:colOff>
          <xdr:row>71</xdr:row>
          <xdr:rowOff>0</xdr:rowOff>
        </xdr:to>
        <xdr:sp macro="" textlink="">
          <xdr:nvSpPr>
            <xdr:cNvPr id="3107" name="Drop Down 1059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9525</xdr:rowOff>
        </xdr:from>
        <xdr:to>
          <xdr:col>15</xdr:col>
          <xdr:colOff>0</xdr:colOff>
          <xdr:row>71</xdr:row>
          <xdr:rowOff>0</xdr:rowOff>
        </xdr:to>
        <xdr:sp macro="" textlink="">
          <xdr:nvSpPr>
            <xdr:cNvPr id="3108" name="Drop Down 1060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71</xdr:row>
          <xdr:rowOff>9525</xdr:rowOff>
        </xdr:from>
        <xdr:to>
          <xdr:col>4</xdr:col>
          <xdr:colOff>0</xdr:colOff>
          <xdr:row>72</xdr:row>
          <xdr:rowOff>0</xdr:rowOff>
        </xdr:to>
        <xdr:sp macro="" textlink="">
          <xdr:nvSpPr>
            <xdr:cNvPr id="3109" name="Drop Down 106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12</xdr:col>
          <xdr:colOff>676275</xdr:colOff>
          <xdr:row>72</xdr:row>
          <xdr:rowOff>0</xdr:rowOff>
        </xdr:to>
        <xdr:sp macro="" textlink="">
          <xdr:nvSpPr>
            <xdr:cNvPr id="3110" name="Drop Down 106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9525</xdr:rowOff>
        </xdr:from>
        <xdr:to>
          <xdr:col>5</xdr:col>
          <xdr:colOff>0</xdr:colOff>
          <xdr:row>72</xdr:row>
          <xdr:rowOff>0</xdr:rowOff>
        </xdr:to>
        <xdr:sp macro="" textlink="">
          <xdr:nvSpPr>
            <xdr:cNvPr id="3111" name="Drop Down 106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9525</xdr:rowOff>
        </xdr:from>
        <xdr:to>
          <xdr:col>15</xdr:col>
          <xdr:colOff>0</xdr:colOff>
          <xdr:row>72</xdr:row>
          <xdr:rowOff>0</xdr:rowOff>
        </xdr:to>
        <xdr:sp macro="" textlink="">
          <xdr:nvSpPr>
            <xdr:cNvPr id="3112" name="Drop Down 1064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72</xdr:row>
          <xdr:rowOff>9525</xdr:rowOff>
        </xdr:from>
        <xdr:to>
          <xdr:col>4</xdr:col>
          <xdr:colOff>0</xdr:colOff>
          <xdr:row>73</xdr:row>
          <xdr:rowOff>0</xdr:rowOff>
        </xdr:to>
        <xdr:sp macro="" textlink="">
          <xdr:nvSpPr>
            <xdr:cNvPr id="3113" name="Drop Down 1065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12</xdr:col>
          <xdr:colOff>676275</xdr:colOff>
          <xdr:row>73</xdr:row>
          <xdr:rowOff>0</xdr:rowOff>
        </xdr:to>
        <xdr:sp macro="" textlink="">
          <xdr:nvSpPr>
            <xdr:cNvPr id="3114" name="Drop Down 1066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9525</xdr:rowOff>
        </xdr:from>
        <xdr:to>
          <xdr:col>5</xdr:col>
          <xdr:colOff>0</xdr:colOff>
          <xdr:row>73</xdr:row>
          <xdr:rowOff>0</xdr:rowOff>
        </xdr:to>
        <xdr:sp macro="" textlink="">
          <xdr:nvSpPr>
            <xdr:cNvPr id="3115" name="Drop Down 1067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9525</xdr:rowOff>
        </xdr:from>
        <xdr:to>
          <xdr:col>15</xdr:col>
          <xdr:colOff>0</xdr:colOff>
          <xdr:row>73</xdr:row>
          <xdr:rowOff>0</xdr:rowOff>
        </xdr:to>
        <xdr:sp macro="" textlink="">
          <xdr:nvSpPr>
            <xdr:cNvPr id="3116" name="Drop Down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73</xdr:row>
          <xdr:rowOff>9525</xdr:rowOff>
        </xdr:from>
        <xdr:to>
          <xdr:col>4</xdr:col>
          <xdr:colOff>0</xdr:colOff>
          <xdr:row>74</xdr:row>
          <xdr:rowOff>0</xdr:rowOff>
        </xdr:to>
        <xdr:sp macro="" textlink="">
          <xdr:nvSpPr>
            <xdr:cNvPr id="3117" name="Drop Down 1069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12</xdr:col>
          <xdr:colOff>676275</xdr:colOff>
          <xdr:row>74</xdr:row>
          <xdr:rowOff>0</xdr:rowOff>
        </xdr:to>
        <xdr:sp macro="" textlink="">
          <xdr:nvSpPr>
            <xdr:cNvPr id="3118" name="Drop Down 1070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9525</xdr:rowOff>
        </xdr:from>
        <xdr:to>
          <xdr:col>5</xdr:col>
          <xdr:colOff>0</xdr:colOff>
          <xdr:row>74</xdr:row>
          <xdr:rowOff>0</xdr:rowOff>
        </xdr:to>
        <xdr:sp macro="" textlink="">
          <xdr:nvSpPr>
            <xdr:cNvPr id="3119" name="Drop Down 107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73</xdr:row>
          <xdr:rowOff>9525</xdr:rowOff>
        </xdr:from>
        <xdr:to>
          <xdr:col>15</xdr:col>
          <xdr:colOff>0</xdr:colOff>
          <xdr:row>74</xdr:row>
          <xdr:rowOff>0</xdr:rowOff>
        </xdr:to>
        <xdr:sp macro="" textlink="">
          <xdr:nvSpPr>
            <xdr:cNvPr id="3120" name="Drop Down 1072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4</xdr:col>
          <xdr:colOff>0</xdr:colOff>
          <xdr:row>75</xdr:row>
          <xdr:rowOff>0</xdr:rowOff>
        </xdr:to>
        <xdr:sp macro="" textlink="">
          <xdr:nvSpPr>
            <xdr:cNvPr id="3121" name="Drop Down 1073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12</xdr:col>
          <xdr:colOff>676275</xdr:colOff>
          <xdr:row>75</xdr:row>
          <xdr:rowOff>0</xdr:rowOff>
        </xdr:to>
        <xdr:sp macro="" textlink="">
          <xdr:nvSpPr>
            <xdr:cNvPr id="3122" name="Drop Down 1074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9525</xdr:rowOff>
        </xdr:from>
        <xdr:to>
          <xdr:col>5</xdr:col>
          <xdr:colOff>0</xdr:colOff>
          <xdr:row>75</xdr:row>
          <xdr:rowOff>0</xdr:rowOff>
        </xdr:to>
        <xdr:sp macro="" textlink="">
          <xdr:nvSpPr>
            <xdr:cNvPr id="3123" name="Drop Down 1075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74</xdr:row>
          <xdr:rowOff>9525</xdr:rowOff>
        </xdr:from>
        <xdr:to>
          <xdr:col>15</xdr:col>
          <xdr:colOff>0</xdr:colOff>
          <xdr:row>75</xdr:row>
          <xdr:rowOff>0</xdr:rowOff>
        </xdr:to>
        <xdr:sp macro="" textlink="">
          <xdr:nvSpPr>
            <xdr:cNvPr id="3124" name="Drop Down 1076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4</xdr:col>
          <xdr:colOff>0</xdr:colOff>
          <xdr:row>76</xdr:row>
          <xdr:rowOff>0</xdr:rowOff>
        </xdr:to>
        <xdr:sp macro="" textlink="">
          <xdr:nvSpPr>
            <xdr:cNvPr id="3125" name="Drop Down 1077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12</xdr:col>
          <xdr:colOff>676275</xdr:colOff>
          <xdr:row>76</xdr:row>
          <xdr:rowOff>0</xdr:rowOff>
        </xdr:to>
        <xdr:sp macro="" textlink="">
          <xdr:nvSpPr>
            <xdr:cNvPr id="3126" name="Drop Down 1078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9525</xdr:rowOff>
        </xdr:from>
        <xdr:to>
          <xdr:col>5</xdr:col>
          <xdr:colOff>0</xdr:colOff>
          <xdr:row>76</xdr:row>
          <xdr:rowOff>0</xdr:rowOff>
        </xdr:to>
        <xdr:sp macro="" textlink="">
          <xdr:nvSpPr>
            <xdr:cNvPr id="3127" name="Drop Down 1079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9525</xdr:rowOff>
        </xdr:from>
        <xdr:to>
          <xdr:col>15</xdr:col>
          <xdr:colOff>0</xdr:colOff>
          <xdr:row>76</xdr:row>
          <xdr:rowOff>0</xdr:rowOff>
        </xdr:to>
        <xdr:sp macro="" textlink="">
          <xdr:nvSpPr>
            <xdr:cNvPr id="3128" name="Drop Down 1080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4</xdr:col>
          <xdr:colOff>0</xdr:colOff>
          <xdr:row>77</xdr:row>
          <xdr:rowOff>0</xdr:rowOff>
        </xdr:to>
        <xdr:sp macro="" textlink="">
          <xdr:nvSpPr>
            <xdr:cNvPr id="3129" name="Drop Down 1081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12</xdr:col>
          <xdr:colOff>676275</xdr:colOff>
          <xdr:row>77</xdr:row>
          <xdr:rowOff>0</xdr:rowOff>
        </xdr:to>
        <xdr:sp macro="" textlink="">
          <xdr:nvSpPr>
            <xdr:cNvPr id="3130" name="Drop Down 1082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9525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3131" name="Drop Down 1083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9525</xdr:rowOff>
        </xdr:from>
        <xdr:to>
          <xdr:col>15</xdr:col>
          <xdr:colOff>0</xdr:colOff>
          <xdr:row>77</xdr:row>
          <xdr:rowOff>0</xdr:rowOff>
        </xdr:to>
        <xdr:sp macro="" textlink="">
          <xdr:nvSpPr>
            <xdr:cNvPr id="3132" name="Drop Down 1084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4</xdr:col>
          <xdr:colOff>0</xdr:colOff>
          <xdr:row>78</xdr:row>
          <xdr:rowOff>0</xdr:rowOff>
        </xdr:to>
        <xdr:sp macro="" textlink="">
          <xdr:nvSpPr>
            <xdr:cNvPr id="3133" name="Drop Down 1085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12</xdr:col>
          <xdr:colOff>676275</xdr:colOff>
          <xdr:row>78</xdr:row>
          <xdr:rowOff>0</xdr:rowOff>
        </xdr:to>
        <xdr:sp macro="" textlink="">
          <xdr:nvSpPr>
            <xdr:cNvPr id="3134" name="Drop Down 1086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9525</xdr:rowOff>
        </xdr:from>
        <xdr:to>
          <xdr:col>5</xdr:col>
          <xdr:colOff>0</xdr:colOff>
          <xdr:row>78</xdr:row>
          <xdr:rowOff>0</xdr:rowOff>
        </xdr:to>
        <xdr:sp macro="" textlink="">
          <xdr:nvSpPr>
            <xdr:cNvPr id="3135" name="Drop Down 1087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9525</xdr:rowOff>
        </xdr:from>
        <xdr:to>
          <xdr:col>15</xdr:col>
          <xdr:colOff>0</xdr:colOff>
          <xdr:row>78</xdr:row>
          <xdr:rowOff>0</xdr:rowOff>
        </xdr:to>
        <xdr:sp macro="" textlink="">
          <xdr:nvSpPr>
            <xdr:cNvPr id="3136" name="Drop Down 1088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4</xdr:col>
          <xdr:colOff>0</xdr:colOff>
          <xdr:row>79</xdr:row>
          <xdr:rowOff>0</xdr:rowOff>
        </xdr:to>
        <xdr:sp macro="" textlink="">
          <xdr:nvSpPr>
            <xdr:cNvPr id="3137" name="Drop Down 1089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12</xdr:col>
          <xdr:colOff>676275</xdr:colOff>
          <xdr:row>79</xdr:row>
          <xdr:rowOff>0</xdr:rowOff>
        </xdr:to>
        <xdr:sp macro="" textlink="">
          <xdr:nvSpPr>
            <xdr:cNvPr id="3138" name="Drop Down 1090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9525</xdr:rowOff>
        </xdr:from>
        <xdr:to>
          <xdr:col>5</xdr:col>
          <xdr:colOff>0</xdr:colOff>
          <xdr:row>79</xdr:row>
          <xdr:rowOff>0</xdr:rowOff>
        </xdr:to>
        <xdr:sp macro="" textlink="">
          <xdr:nvSpPr>
            <xdr:cNvPr id="3139" name="Drop Down 1091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9525</xdr:rowOff>
        </xdr:from>
        <xdr:to>
          <xdr:col>15</xdr:col>
          <xdr:colOff>0</xdr:colOff>
          <xdr:row>79</xdr:row>
          <xdr:rowOff>0</xdr:rowOff>
        </xdr:to>
        <xdr:sp macro="" textlink="">
          <xdr:nvSpPr>
            <xdr:cNvPr id="3140" name="Drop Down 1092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79</xdr:row>
          <xdr:rowOff>9525</xdr:rowOff>
        </xdr:from>
        <xdr:to>
          <xdr:col>4</xdr:col>
          <xdr:colOff>0</xdr:colOff>
          <xdr:row>80</xdr:row>
          <xdr:rowOff>0</xdr:rowOff>
        </xdr:to>
        <xdr:sp macro="" textlink="">
          <xdr:nvSpPr>
            <xdr:cNvPr id="3141" name="Drop Down 1093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12</xdr:col>
          <xdr:colOff>676275</xdr:colOff>
          <xdr:row>80</xdr:row>
          <xdr:rowOff>0</xdr:rowOff>
        </xdr:to>
        <xdr:sp macro="" textlink="">
          <xdr:nvSpPr>
            <xdr:cNvPr id="3142" name="Drop Down 1094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9525</xdr:rowOff>
        </xdr:from>
        <xdr:to>
          <xdr:col>5</xdr:col>
          <xdr:colOff>0</xdr:colOff>
          <xdr:row>80</xdr:row>
          <xdr:rowOff>0</xdr:rowOff>
        </xdr:to>
        <xdr:sp macro="" textlink="">
          <xdr:nvSpPr>
            <xdr:cNvPr id="3143" name="Drop Down 1095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9525</xdr:rowOff>
        </xdr:from>
        <xdr:to>
          <xdr:col>15</xdr:col>
          <xdr:colOff>0</xdr:colOff>
          <xdr:row>80</xdr:row>
          <xdr:rowOff>0</xdr:rowOff>
        </xdr:to>
        <xdr:sp macro="" textlink="">
          <xdr:nvSpPr>
            <xdr:cNvPr id="3144" name="Drop Down 1096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4</xdr:col>
          <xdr:colOff>0</xdr:colOff>
          <xdr:row>81</xdr:row>
          <xdr:rowOff>0</xdr:rowOff>
        </xdr:to>
        <xdr:sp macro="" textlink="">
          <xdr:nvSpPr>
            <xdr:cNvPr id="3145" name="Drop Down 1097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80</xdr:row>
          <xdr:rowOff>0</xdr:rowOff>
        </xdr:from>
        <xdr:to>
          <xdr:col>12</xdr:col>
          <xdr:colOff>676275</xdr:colOff>
          <xdr:row>81</xdr:row>
          <xdr:rowOff>0</xdr:rowOff>
        </xdr:to>
        <xdr:sp macro="" textlink="">
          <xdr:nvSpPr>
            <xdr:cNvPr id="3146" name="Drop Down 1098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9525</xdr:rowOff>
        </xdr:from>
        <xdr:to>
          <xdr:col>5</xdr:col>
          <xdr:colOff>0</xdr:colOff>
          <xdr:row>81</xdr:row>
          <xdr:rowOff>0</xdr:rowOff>
        </xdr:to>
        <xdr:sp macro="" textlink="">
          <xdr:nvSpPr>
            <xdr:cNvPr id="3147" name="Drop Down 1099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9525</xdr:rowOff>
        </xdr:from>
        <xdr:to>
          <xdr:col>15</xdr:col>
          <xdr:colOff>0</xdr:colOff>
          <xdr:row>81</xdr:row>
          <xdr:rowOff>0</xdr:rowOff>
        </xdr:to>
        <xdr:sp macro="" textlink="">
          <xdr:nvSpPr>
            <xdr:cNvPr id="3148" name="Drop Down 110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4</xdr:col>
          <xdr:colOff>0</xdr:colOff>
          <xdr:row>82</xdr:row>
          <xdr:rowOff>0</xdr:rowOff>
        </xdr:to>
        <xdr:sp macro="" textlink="">
          <xdr:nvSpPr>
            <xdr:cNvPr id="3149" name="Drop Down 1101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12</xdr:col>
          <xdr:colOff>676275</xdr:colOff>
          <xdr:row>82</xdr:row>
          <xdr:rowOff>0</xdr:rowOff>
        </xdr:to>
        <xdr:sp macro="" textlink="">
          <xdr:nvSpPr>
            <xdr:cNvPr id="3150" name="Drop Down 1102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9525</xdr:rowOff>
        </xdr:from>
        <xdr:to>
          <xdr:col>5</xdr:col>
          <xdr:colOff>0</xdr:colOff>
          <xdr:row>82</xdr:row>
          <xdr:rowOff>0</xdr:rowOff>
        </xdr:to>
        <xdr:sp macro="" textlink="">
          <xdr:nvSpPr>
            <xdr:cNvPr id="3151" name="Drop Down 1103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81</xdr:row>
          <xdr:rowOff>9525</xdr:rowOff>
        </xdr:from>
        <xdr:to>
          <xdr:col>15</xdr:col>
          <xdr:colOff>0</xdr:colOff>
          <xdr:row>82</xdr:row>
          <xdr:rowOff>0</xdr:rowOff>
        </xdr:to>
        <xdr:sp macro="" textlink="">
          <xdr:nvSpPr>
            <xdr:cNvPr id="3152" name="Drop Down 1104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4</xdr:col>
          <xdr:colOff>0</xdr:colOff>
          <xdr:row>83</xdr:row>
          <xdr:rowOff>0</xdr:rowOff>
        </xdr:to>
        <xdr:sp macro="" textlink="">
          <xdr:nvSpPr>
            <xdr:cNvPr id="3153" name="Drop Down 1105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0</xdr:rowOff>
        </xdr:from>
        <xdr:to>
          <xdr:col>12</xdr:col>
          <xdr:colOff>676275</xdr:colOff>
          <xdr:row>83</xdr:row>
          <xdr:rowOff>0</xdr:rowOff>
        </xdr:to>
        <xdr:sp macro="" textlink="">
          <xdr:nvSpPr>
            <xdr:cNvPr id="3154" name="Drop Down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9525</xdr:rowOff>
        </xdr:from>
        <xdr:to>
          <xdr:col>5</xdr:col>
          <xdr:colOff>0</xdr:colOff>
          <xdr:row>83</xdr:row>
          <xdr:rowOff>0</xdr:rowOff>
        </xdr:to>
        <xdr:sp macro="" textlink="">
          <xdr:nvSpPr>
            <xdr:cNvPr id="3155" name="Drop Down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82</xdr:row>
          <xdr:rowOff>9525</xdr:rowOff>
        </xdr:from>
        <xdr:to>
          <xdr:col>15</xdr:col>
          <xdr:colOff>0</xdr:colOff>
          <xdr:row>83</xdr:row>
          <xdr:rowOff>0</xdr:rowOff>
        </xdr:to>
        <xdr:sp macro="" textlink="">
          <xdr:nvSpPr>
            <xdr:cNvPr id="3156" name="Drop Down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4</xdr:col>
          <xdr:colOff>0</xdr:colOff>
          <xdr:row>84</xdr:row>
          <xdr:rowOff>0</xdr:rowOff>
        </xdr:to>
        <xdr:sp macro="" textlink="">
          <xdr:nvSpPr>
            <xdr:cNvPr id="3157" name="Drop Down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12</xdr:col>
          <xdr:colOff>676275</xdr:colOff>
          <xdr:row>84</xdr:row>
          <xdr:rowOff>0</xdr:rowOff>
        </xdr:to>
        <xdr:sp macro="" textlink="">
          <xdr:nvSpPr>
            <xdr:cNvPr id="3158" name="Drop Down 1110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9525</xdr:rowOff>
        </xdr:from>
        <xdr:to>
          <xdr:col>5</xdr:col>
          <xdr:colOff>0</xdr:colOff>
          <xdr:row>84</xdr:row>
          <xdr:rowOff>0</xdr:rowOff>
        </xdr:to>
        <xdr:sp macro="" textlink="">
          <xdr:nvSpPr>
            <xdr:cNvPr id="3159" name="Drop Down 111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9525</xdr:rowOff>
        </xdr:from>
        <xdr:to>
          <xdr:col>15</xdr:col>
          <xdr:colOff>0</xdr:colOff>
          <xdr:row>84</xdr:row>
          <xdr:rowOff>0</xdr:rowOff>
        </xdr:to>
        <xdr:sp macro="" textlink="">
          <xdr:nvSpPr>
            <xdr:cNvPr id="3160" name="Drop Down 1112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84</xdr:row>
          <xdr:rowOff>9525</xdr:rowOff>
        </xdr:from>
        <xdr:to>
          <xdr:col>4</xdr:col>
          <xdr:colOff>0</xdr:colOff>
          <xdr:row>85</xdr:row>
          <xdr:rowOff>0</xdr:rowOff>
        </xdr:to>
        <xdr:sp macro="" textlink="">
          <xdr:nvSpPr>
            <xdr:cNvPr id="3161" name="Drop Down 1113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12</xdr:col>
          <xdr:colOff>676275</xdr:colOff>
          <xdr:row>85</xdr:row>
          <xdr:rowOff>0</xdr:rowOff>
        </xdr:to>
        <xdr:sp macro="" textlink="">
          <xdr:nvSpPr>
            <xdr:cNvPr id="3162" name="Drop Down 1114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9525</xdr:rowOff>
        </xdr:from>
        <xdr:to>
          <xdr:col>5</xdr:col>
          <xdr:colOff>0</xdr:colOff>
          <xdr:row>85</xdr:row>
          <xdr:rowOff>0</xdr:rowOff>
        </xdr:to>
        <xdr:sp macro="" textlink="">
          <xdr:nvSpPr>
            <xdr:cNvPr id="3163" name="Drop Down 1115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9525</xdr:rowOff>
        </xdr:from>
        <xdr:to>
          <xdr:col>15</xdr:col>
          <xdr:colOff>0</xdr:colOff>
          <xdr:row>85</xdr:row>
          <xdr:rowOff>0</xdr:rowOff>
        </xdr:to>
        <xdr:sp macro="" textlink="">
          <xdr:nvSpPr>
            <xdr:cNvPr id="3164" name="Drop Down 1116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85</xdr:row>
          <xdr:rowOff>9525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3165" name="Drop Down 1117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12</xdr:col>
          <xdr:colOff>676275</xdr:colOff>
          <xdr:row>86</xdr:row>
          <xdr:rowOff>0</xdr:rowOff>
        </xdr:to>
        <xdr:sp macro="" textlink="">
          <xdr:nvSpPr>
            <xdr:cNvPr id="3166" name="Drop Down 1118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9525</xdr:rowOff>
        </xdr:from>
        <xdr:to>
          <xdr:col>5</xdr:col>
          <xdr:colOff>0</xdr:colOff>
          <xdr:row>86</xdr:row>
          <xdr:rowOff>0</xdr:rowOff>
        </xdr:to>
        <xdr:sp macro="" textlink="">
          <xdr:nvSpPr>
            <xdr:cNvPr id="3167" name="Drop Down 1119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9525</xdr:rowOff>
        </xdr:from>
        <xdr:to>
          <xdr:col>15</xdr:col>
          <xdr:colOff>0</xdr:colOff>
          <xdr:row>86</xdr:row>
          <xdr:rowOff>0</xdr:rowOff>
        </xdr:to>
        <xdr:sp macro="" textlink="">
          <xdr:nvSpPr>
            <xdr:cNvPr id="3168" name="Drop Down 1120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86</xdr:row>
          <xdr:rowOff>9525</xdr:rowOff>
        </xdr:from>
        <xdr:to>
          <xdr:col>4</xdr:col>
          <xdr:colOff>0</xdr:colOff>
          <xdr:row>87</xdr:row>
          <xdr:rowOff>0</xdr:rowOff>
        </xdr:to>
        <xdr:sp macro="" textlink="">
          <xdr:nvSpPr>
            <xdr:cNvPr id="3169" name="Drop Down 112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0</xdr:rowOff>
        </xdr:from>
        <xdr:to>
          <xdr:col>12</xdr:col>
          <xdr:colOff>676275</xdr:colOff>
          <xdr:row>87</xdr:row>
          <xdr:rowOff>0</xdr:rowOff>
        </xdr:to>
        <xdr:sp macro="" textlink="">
          <xdr:nvSpPr>
            <xdr:cNvPr id="3170" name="Drop Down 112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9525</xdr:rowOff>
        </xdr:from>
        <xdr:to>
          <xdr:col>5</xdr:col>
          <xdr:colOff>0</xdr:colOff>
          <xdr:row>87</xdr:row>
          <xdr:rowOff>0</xdr:rowOff>
        </xdr:to>
        <xdr:sp macro="" textlink="">
          <xdr:nvSpPr>
            <xdr:cNvPr id="3171" name="Drop Down 1123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9525</xdr:rowOff>
        </xdr:from>
        <xdr:to>
          <xdr:col>15</xdr:col>
          <xdr:colOff>0</xdr:colOff>
          <xdr:row>87</xdr:row>
          <xdr:rowOff>0</xdr:rowOff>
        </xdr:to>
        <xdr:sp macro="" textlink="">
          <xdr:nvSpPr>
            <xdr:cNvPr id="3172" name="Drop Down 1124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87</xdr:row>
          <xdr:rowOff>9525</xdr:rowOff>
        </xdr:from>
        <xdr:to>
          <xdr:col>4</xdr:col>
          <xdr:colOff>0</xdr:colOff>
          <xdr:row>88</xdr:row>
          <xdr:rowOff>0</xdr:rowOff>
        </xdr:to>
        <xdr:sp macro="" textlink="">
          <xdr:nvSpPr>
            <xdr:cNvPr id="3173" name="Drop Down 112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12</xdr:col>
          <xdr:colOff>676275</xdr:colOff>
          <xdr:row>88</xdr:row>
          <xdr:rowOff>0</xdr:rowOff>
        </xdr:to>
        <xdr:sp macro="" textlink="">
          <xdr:nvSpPr>
            <xdr:cNvPr id="3174" name="Drop Down 112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9525</xdr:rowOff>
        </xdr:from>
        <xdr:to>
          <xdr:col>5</xdr:col>
          <xdr:colOff>0</xdr:colOff>
          <xdr:row>88</xdr:row>
          <xdr:rowOff>0</xdr:rowOff>
        </xdr:to>
        <xdr:sp macro="" textlink="">
          <xdr:nvSpPr>
            <xdr:cNvPr id="3175" name="Drop Down 1127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9525</xdr:rowOff>
        </xdr:from>
        <xdr:to>
          <xdr:col>15</xdr:col>
          <xdr:colOff>0</xdr:colOff>
          <xdr:row>88</xdr:row>
          <xdr:rowOff>0</xdr:rowOff>
        </xdr:to>
        <xdr:sp macro="" textlink="">
          <xdr:nvSpPr>
            <xdr:cNvPr id="3176" name="Drop Down 1128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88</xdr:row>
          <xdr:rowOff>9525</xdr:rowOff>
        </xdr:from>
        <xdr:to>
          <xdr:col>4</xdr:col>
          <xdr:colOff>0</xdr:colOff>
          <xdr:row>89</xdr:row>
          <xdr:rowOff>0</xdr:rowOff>
        </xdr:to>
        <xdr:sp macro="" textlink="">
          <xdr:nvSpPr>
            <xdr:cNvPr id="3177" name="Drop Down 1129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12</xdr:col>
          <xdr:colOff>676275</xdr:colOff>
          <xdr:row>89</xdr:row>
          <xdr:rowOff>0</xdr:rowOff>
        </xdr:to>
        <xdr:sp macro="" textlink="">
          <xdr:nvSpPr>
            <xdr:cNvPr id="3178" name="Drop Down 113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9525</xdr:rowOff>
        </xdr:from>
        <xdr:to>
          <xdr:col>5</xdr:col>
          <xdr:colOff>0</xdr:colOff>
          <xdr:row>89</xdr:row>
          <xdr:rowOff>0</xdr:rowOff>
        </xdr:to>
        <xdr:sp macro="" textlink="">
          <xdr:nvSpPr>
            <xdr:cNvPr id="3179" name="Drop Down 113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9525</xdr:rowOff>
        </xdr:from>
        <xdr:to>
          <xdr:col>15</xdr:col>
          <xdr:colOff>0</xdr:colOff>
          <xdr:row>89</xdr:row>
          <xdr:rowOff>0</xdr:rowOff>
        </xdr:to>
        <xdr:sp macro="" textlink="">
          <xdr:nvSpPr>
            <xdr:cNvPr id="3180" name="Drop Down 1132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9525</xdr:rowOff>
        </xdr:from>
        <xdr:to>
          <xdr:col>4</xdr:col>
          <xdr:colOff>0</xdr:colOff>
          <xdr:row>90</xdr:row>
          <xdr:rowOff>0</xdr:rowOff>
        </xdr:to>
        <xdr:sp macro="" textlink="">
          <xdr:nvSpPr>
            <xdr:cNvPr id="3181" name="Drop Down 1133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0</xdr:rowOff>
        </xdr:from>
        <xdr:to>
          <xdr:col>12</xdr:col>
          <xdr:colOff>676275</xdr:colOff>
          <xdr:row>90</xdr:row>
          <xdr:rowOff>0</xdr:rowOff>
        </xdr:to>
        <xdr:sp macro="" textlink="">
          <xdr:nvSpPr>
            <xdr:cNvPr id="3182" name="Drop Down 1134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9525</xdr:rowOff>
        </xdr:from>
        <xdr:to>
          <xdr:col>5</xdr:col>
          <xdr:colOff>0</xdr:colOff>
          <xdr:row>90</xdr:row>
          <xdr:rowOff>0</xdr:rowOff>
        </xdr:to>
        <xdr:sp macro="" textlink="">
          <xdr:nvSpPr>
            <xdr:cNvPr id="3183" name="Drop Down 1135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9525</xdr:rowOff>
        </xdr:from>
        <xdr:to>
          <xdr:col>15</xdr:col>
          <xdr:colOff>0</xdr:colOff>
          <xdr:row>90</xdr:row>
          <xdr:rowOff>0</xdr:rowOff>
        </xdr:to>
        <xdr:sp macro="" textlink="">
          <xdr:nvSpPr>
            <xdr:cNvPr id="3184" name="Drop Down 1136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90</xdr:row>
          <xdr:rowOff>9525</xdr:rowOff>
        </xdr:from>
        <xdr:to>
          <xdr:col>4</xdr:col>
          <xdr:colOff>0</xdr:colOff>
          <xdr:row>91</xdr:row>
          <xdr:rowOff>0</xdr:rowOff>
        </xdr:to>
        <xdr:sp macro="" textlink="">
          <xdr:nvSpPr>
            <xdr:cNvPr id="3185" name="Drop Down 113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12</xdr:col>
          <xdr:colOff>676275</xdr:colOff>
          <xdr:row>91</xdr:row>
          <xdr:rowOff>0</xdr:rowOff>
        </xdr:to>
        <xdr:sp macro="" textlink="">
          <xdr:nvSpPr>
            <xdr:cNvPr id="3186" name="Drop Down 113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9525</xdr:rowOff>
        </xdr:from>
        <xdr:to>
          <xdr:col>5</xdr:col>
          <xdr:colOff>0</xdr:colOff>
          <xdr:row>91</xdr:row>
          <xdr:rowOff>0</xdr:rowOff>
        </xdr:to>
        <xdr:sp macro="" textlink="">
          <xdr:nvSpPr>
            <xdr:cNvPr id="3187" name="Drop Down 113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9525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3188" name="Drop Down 114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91</xdr:row>
          <xdr:rowOff>9525</xdr:rowOff>
        </xdr:from>
        <xdr:to>
          <xdr:col>4</xdr:col>
          <xdr:colOff>0</xdr:colOff>
          <xdr:row>92</xdr:row>
          <xdr:rowOff>0</xdr:rowOff>
        </xdr:to>
        <xdr:sp macro="" textlink="">
          <xdr:nvSpPr>
            <xdr:cNvPr id="3189" name="Drop Down 114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0</xdr:rowOff>
        </xdr:from>
        <xdr:to>
          <xdr:col>12</xdr:col>
          <xdr:colOff>676275</xdr:colOff>
          <xdr:row>92</xdr:row>
          <xdr:rowOff>0</xdr:rowOff>
        </xdr:to>
        <xdr:sp macro="" textlink="">
          <xdr:nvSpPr>
            <xdr:cNvPr id="3190" name="Drop Down 114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9525</xdr:rowOff>
        </xdr:from>
        <xdr:to>
          <xdr:col>5</xdr:col>
          <xdr:colOff>0</xdr:colOff>
          <xdr:row>92</xdr:row>
          <xdr:rowOff>0</xdr:rowOff>
        </xdr:to>
        <xdr:sp macro="" textlink="">
          <xdr:nvSpPr>
            <xdr:cNvPr id="3191" name="Drop Down 114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9525</xdr:rowOff>
        </xdr:from>
        <xdr:to>
          <xdr:col>15</xdr:col>
          <xdr:colOff>0</xdr:colOff>
          <xdr:row>92</xdr:row>
          <xdr:rowOff>0</xdr:rowOff>
        </xdr:to>
        <xdr:sp macro="" textlink="">
          <xdr:nvSpPr>
            <xdr:cNvPr id="3192" name="Drop Down 1144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92</xdr:row>
          <xdr:rowOff>9525</xdr:rowOff>
        </xdr:from>
        <xdr:to>
          <xdr:col>4</xdr:col>
          <xdr:colOff>0</xdr:colOff>
          <xdr:row>93</xdr:row>
          <xdr:rowOff>0</xdr:rowOff>
        </xdr:to>
        <xdr:sp macro="" textlink="">
          <xdr:nvSpPr>
            <xdr:cNvPr id="3193" name="Drop Down 1145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0</xdr:rowOff>
        </xdr:from>
        <xdr:to>
          <xdr:col>12</xdr:col>
          <xdr:colOff>676275</xdr:colOff>
          <xdr:row>93</xdr:row>
          <xdr:rowOff>0</xdr:rowOff>
        </xdr:to>
        <xdr:sp macro="" textlink="">
          <xdr:nvSpPr>
            <xdr:cNvPr id="3194" name="Drop Down 1146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9525</xdr:rowOff>
        </xdr:from>
        <xdr:to>
          <xdr:col>5</xdr:col>
          <xdr:colOff>0</xdr:colOff>
          <xdr:row>93</xdr:row>
          <xdr:rowOff>0</xdr:rowOff>
        </xdr:to>
        <xdr:sp macro="" textlink="">
          <xdr:nvSpPr>
            <xdr:cNvPr id="3195" name="Drop Down 1147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92</xdr:row>
          <xdr:rowOff>9525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3196" name="Drop Down 1148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93</xdr:row>
          <xdr:rowOff>9525</xdr:rowOff>
        </xdr:from>
        <xdr:to>
          <xdr:col>4</xdr:col>
          <xdr:colOff>0</xdr:colOff>
          <xdr:row>94</xdr:row>
          <xdr:rowOff>0</xdr:rowOff>
        </xdr:to>
        <xdr:sp macro="" textlink="">
          <xdr:nvSpPr>
            <xdr:cNvPr id="3197" name="Drop Down 1149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0</xdr:rowOff>
        </xdr:from>
        <xdr:to>
          <xdr:col>12</xdr:col>
          <xdr:colOff>676275</xdr:colOff>
          <xdr:row>94</xdr:row>
          <xdr:rowOff>0</xdr:rowOff>
        </xdr:to>
        <xdr:sp macro="" textlink="">
          <xdr:nvSpPr>
            <xdr:cNvPr id="3198" name="Drop Down 1150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9525</xdr:rowOff>
        </xdr:from>
        <xdr:to>
          <xdr:col>5</xdr:col>
          <xdr:colOff>0</xdr:colOff>
          <xdr:row>94</xdr:row>
          <xdr:rowOff>0</xdr:rowOff>
        </xdr:to>
        <xdr:sp macro="" textlink="">
          <xdr:nvSpPr>
            <xdr:cNvPr id="3199" name="Drop Down 1151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93</xdr:row>
          <xdr:rowOff>9525</xdr:rowOff>
        </xdr:from>
        <xdr:to>
          <xdr:col>15</xdr:col>
          <xdr:colOff>0</xdr:colOff>
          <xdr:row>94</xdr:row>
          <xdr:rowOff>0</xdr:rowOff>
        </xdr:to>
        <xdr:sp macro="" textlink="">
          <xdr:nvSpPr>
            <xdr:cNvPr id="3200" name="Drop Down 1152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94</xdr:row>
          <xdr:rowOff>9525</xdr:rowOff>
        </xdr:from>
        <xdr:to>
          <xdr:col>4</xdr:col>
          <xdr:colOff>0</xdr:colOff>
          <xdr:row>95</xdr:row>
          <xdr:rowOff>0</xdr:rowOff>
        </xdr:to>
        <xdr:sp macro="" textlink="">
          <xdr:nvSpPr>
            <xdr:cNvPr id="3201" name="Drop Down 1153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0</xdr:rowOff>
        </xdr:from>
        <xdr:to>
          <xdr:col>12</xdr:col>
          <xdr:colOff>676275</xdr:colOff>
          <xdr:row>95</xdr:row>
          <xdr:rowOff>0</xdr:rowOff>
        </xdr:to>
        <xdr:sp macro="" textlink="">
          <xdr:nvSpPr>
            <xdr:cNvPr id="3202" name="Drop Down 1154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9525</xdr:rowOff>
        </xdr:from>
        <xdr:to>
          <xdr:col>5</xdr:col>
          <xdr:colOff>0</xdr:colOff>
          <xdr:row>95</xdr:row>
          <xdr:rowOff>0</xdr:rowOff>
        </xdr:to>
        <xdr:sp macro="" textlink="">
          <xdr:nvSpPr>
            <xdr:cNvPr id="3203" name="Drop Down 1155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9525</xdr:rowOff>
        </xdr:from>
        <xdr:to>
          <xdr:col>15</xdr:col>
          <xdr:colOff>0</xdr:colOff>
          <xdr:row>95</xdr:row>
          <xdr:rowOff>0</xdr:rowOff>
        </xdr:to>
        <xdr:sp macro="" textlink="">
          <xdr:nvSpPr>
            <xdr:cNvPr id="3204" name="Drop Down 1156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95</xdr:row>
          <xdr:rowOff>9525</xdr:rowOff>
        </xdr:from>
        <xdr:to>
          <xdr:col>4</xdr:col>
          <xdr:colOff>0</xdr:colOff>
          <xdr:row>96</xdr:row>
          <xdr:rowOff>0</xdr:rowOff>
        </xdr:to>
        <xdr:sp macro="" textlink="">
          <xdr:nvSpPr>
            <xdr:cNvPr id="3205" name="Drop Down 115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0</xdr:rowOff>
        </xdr:from>
        <xdr:to>
          <xdr:col>12</xdr:col>
          <xdr:colOff>676275</xdr:colOff>
          <xdr:row>96</xdr:row>
          <xdr:rowOff>0</xdr:rowOff>
        </xdr:to>
        <xdr:sp macro="" textlink="">
          <xdr:nvSpPr>
            <xdr:cNvPr id="3206" name="Drop Down 1158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9525</xdr:rowOff>
        </xdr:from>
        <xdr:to>
          <xdr:col>5</xdr:col>
          <xdr:colOff>0</xdr:colOff>
          <xdr:row>96</xdr:row>
          <xdr:rowOff>0</xdr:rowOff>
        </xdr:to>
        <xdr:sp macro="" textlink="">
          <xdr:nvSpPr>
            <xdr:cNvPr id="3207" name="Drop Down 1159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0</xdr:colOff>
          <xdr:row>96</xdr:row>
          <xdr:rowOff>0</xdr:rowOff>
        </xdr:to>
        <xdr:sp macro="" textlink="">
          <xdr:nvSpPr>
            <xdr:cNvPr id="3208" name="Drop Down 1160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96</xdr:row>
          <xdr:rowOff>9525</xdr:rowOff>
        </xdr:from>
        <xdr:to>
          <xdr:col>4</xdr:col>
          <xdr:colOff>0</xdr:colOff>
          <xdr:row>97</xdr:row>
          <xdr:rowOff>0</xdr:rowOff>
        </xdr:to>
        <xdr:sp macro="" textlink="">
          <xdr:nvSpPr>
            <xdr:cNvPr id="3209" name="Drop Down 1161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0</xdr:rowOff>
        </xdr:from>
        <xdr:to>
          <xdr:col>12</xdr:col>
          <xdr:colOff>676275</xdr:colOff>
          <xdr:row>97</xdr:row>
          <xdr:rowOff>0</xdr:rowOff>
        </xdr:to>
        <xdr:sp macro="" textlink="">
          <xdr:nvSpPr>
            <xdr:cNvPr id="3210" name="Drop Down 1162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9525</xdr:rowOff>
        </xdr:from>
        <xdr:to>
          <xdr:col>5</xdr:col>
          <xdr:colOff>0</xdr:colOff>
          <xdr:row>97</xdr:row>
          <xdr:rowOff>0</xdr:rowOff>
        </xdr:to>
        <xdr:sp macro="" textlink="">
          <xdr:nvSpPr>
            <xdr:cNvPr id="3211" name="Drop Down 1163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9525</xdr:rowOff>
        </xdr:from>
        <xdr:to>
          <xdr:col>15</xdr:col>
          <xdr:colOff>0</xdr:colOff>
          <xdr:row>97</xdr:row>
          <xdr:rowOff>0</xdr:rowOff>
        </xdr:to>
        <xdr:sp macro="" textlink="">
          <xdr:nvSpPr>
            <xdr:cNvPr id="3212" name="Drop Down 1164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97</xdr:row>
          <xdr:rowOff>9525</xdr:rowOff>
        </xdr:from>
        <xdr:to>
          <xdr:col>4</xdr:col>
          <xdr:colOff>0</xdr:colOff>
          <xdr:row>98</xdr:row>
          <xdr:rowOff>0</xdr:rowOff>
        </xdr:to>
        <xdr:sp macro="" textlink="">
          <xdr:nvSpPr>
            <xdr:cNvPr id="3213" name="Drop Down 1165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97</xdr:row>
          <xdr:rowOff>0</xdr:rowOff>
        </xdr:from>
        <xdr:to>
          <xdr:col>12</xdr:col>
          <xdr:colOff>676275</xdr:colOff>
          <xdr:row>98</xdr:row>
          <xdr:rowOff>0</xdr:rowOff>
        </xdr:to>
        <xdr:sp macro="" textlink="">
          <xdr:nvSpPr>
            <xdr:cNvPr id="3214" name="Drop Down 1166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9525</xdr:rowOff>
        </xdr:from>
        <xdr:to>
          <xdr:col>5</xdr:col>
          <xdr:colOff>0</xdr:colOff>
          <xdr:row>98</xdr:row>
          <xdr:rowOff>0</xdr:rowOff>
        </xdr:to>
        <xdr:sp macro="" textlink="">
          <xdr:nvSpPr>
            <xdr:cNvPr id="3215" name="Drop Down 1167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97</xdr:row>
          <xdr:rowOff>9525</xdr:rowOff>
        </xdr:from>
        <xdr:to>
          <xdr:col>15</xdr:col>
          <xdr:colOff>0</xdr:colOff>
          <xdr:row>98</xdr:row>
          <xdr:rowOff>0</xdr:rowOff>
        </xdr:to>
        <xdr:sp macro="" textlink="">
          <xdr:nvSpPr>
            <xdr:cNvPr id="3216" name="Drop Down 1168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98</xdr:row>
          <xdr:rowOff>9525</xdr:rowOff>
        </xdr:from>
        <xdr:to>
          <xdr:col>4</xdr:col>
          <xdr:colOff>0</xdr:colOff>
          <xdr:row>99</xdr:row>
          <xdr:rowOff>0</xdr:rowOff>
        </xdr:to>
        <xdr:sp macro="" textlink="">
          <xdr:nvSpPr>
            <xdr:cNvPr id="3217" name="Drop Down 1169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98</xdr:row>
          <xdr:rowOff>0</xdr:rowOff>
        </xdr:from>
        <xdr:to>
          <xdr:col>12</xdr:col>
          <xdr:colOff>676275</xdr:colOff>
          <xdr:row>99</xdr:row>
          <xdr:rowOff>0</xdr:rowOff>
        </xdr:to>
        <xdr:sp macro="" textlink="">
          <xdr:nvSpPr>
            <xdr:cNvPr id="3218" name="Drop Down 1170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9525</xdr:rowOff>
        </xdr:from>
        <xdr:to>
          <xdr:col>5</xdr:col>
          <xdr:colOff>0</xdr:colOff>
          <xdr:row>99</xdr:row>
          <xdr:rowOff>0</xdr:rowOff>
        </xdr:to>
        <xdr:sp macro="" textlink="">
          <xdr:nvSpPr>
            <xdr:cNvPr id="3219" name="Drop Down 1171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9525</xdr:rowOff>
        </xdr:from>
        <xdr:to>
          <xdr:col>15</xdr:col>
          <xdr:colOff>0</xdr:colOff>
          <xdr:row>99</xdr:row>
          <xdr:rowOff>0</xdr:rowOff>
        </xdr:to>
        <xdr:sp macro="" textlink="">
          <xdr:nvSpPr>
            <xdr:cNvPr id="3220" name="Drop Down 1172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99</xdr:row>
          <xdr:rowOff>9525</xdr:rowOff>
        </xdr:from>
        <xdr:to>
          <xdr:col>4</xdr:col>
          <xdr:colOff>0</xdr:colOff>
          <xdr:row>100</xdr:row>
          <xdr:rowOff>0</xdr:rowOff>
        </xdr:to>
        <xdr:sp macro="" textlink="">
          <xdr:nvSpPr>
            <xdr:cNvPr id="3221" name="Drop Down 1173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99</xdr:row>
          <xdr:rowOff>0</xdr:rowOff>
        </xdr:from>
        <xdr:to>
          <xdr:col>12</xdr:col>
          <xdr:colOff>676275</xdr:colOff>
          <xdr:row>100</xdr:row>
          <xdr:rowOff>0</xdr:rowOff>
        </xdr:to>
        <xdr:sp macro="" textlink="">
          <xdr:nvSpPr>
            <xdr:cNvPr id="3222" name="Drop Down 1174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9525</xdr:rowOff>
        </xdr:from>
        <xdr:to>
          <xdr:col>5</xdr:col>
          <xdr:colOff>0</xdr:colOff>
          <xdr:row>100</xdr:row>
          <xdr:rowOff>0</xdr:rowOff>
        </xdr:to>
        <xdr:sp macro="" textlink="">
          <xdr:nvSpPr>
            <xdr:cNvPr id="3223" name="Drop Down 1175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9525</xdr:rowOff>
        </xdr:from>
        <xdr:to>
          <xdr:col>15</xdr:col>
          <xdr:colOff>0</xdr:colOff>
          <xdr:row>100</xdr:row>
          <xdr:rowOff>0</xdr:rowOff>
        </xdr:to>
        <xdr:sp macro="" textlink="">
          <xdr:nvSpPr>
            <xdr:cNvPr id="3224" name="Drop Down 1176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100</xdr:row>
          <xdr:rowOff>9525</xdr:rowOff>
        </xdr:from>
        <xdr:to>
          <xdr:col>4</xdr:col>
          <xdr:colOff>0</xdr:colOff>
          <xdr:row>101</xdr:row>
          <xdr:rowOff>0</xdr:rowOff>
        </xdr:to>
        <xdr:sp macro="" textlink="">
          <xdr:nvSpPr>
            <xdr:cNvPr id="3225" name="Drop Down 1177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100</xdr:row>
          <xdr:rowOff>0</xdr:rowOff>
        </xdr:from>
        <xdr:to>
          <xdr:col>12</xdr:col>
          <xdr:colOff>676275</xdr:colOff>
          <xdr:row>101</xdr:row>
          <xdr:rowOff>0</xdr:rowOff>
        </xdr:to>
        <xdr:sp macro="" textlink="">
          <xdr:nvSpPr>
            <xdr:cNvPr id="3226" name="Drop Down 1178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9525</xdr:rowOff>
        </xdr:from>
        <xdr:to>
          <xdr:col>5</xdr:col>
          <xdr:colOff>0</xdr:colOff>
          <xdr:row>101</xdr:row>
          <xdr:rowOff>0</xdr:rowOff>
        </xdr:to>
        <xdr:sp macro="" textlink="">
          <xdr:nvSpPr>
            <xdr:cNvPr id="3227" name="Drop Down 1179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9525</xdr:rowOff>
        </xdr:from>
        <xdr:to>
          <xdr:col>15</xdr:col>
          <xdr:colOff>0</xdr:colOff>
          <xdr:row>101</xdr:row>
          <xdr:rowOff>0</xdr:rowOff>
        </xdr:to>
        <xdr:sp macro="" textlink="">
          <xdr:nvSpPr>
            <xdr:cNvPr id="3228" name="Drop Down 1180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101</xdr:row>
          <xdr:rowOff>9525</xdr:rowOff>
        </xdr:from>
        <xdr:to>
          <xdr:col>4</xdr:col>
          <xdr:colOff>0</xdr:colOff>
          <xdr:row>102</xdr:row>
          <xdr:rowOff>0</xdr:rowOff>
        </xdr:to>
        <xdr:sp macro="" textlink="">
          <xdr:nvSpPr>
            <xdr:cNvPr id="3229" name="Drop Down 1181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101</xdr:row>
          <xdr:rowOff>0</xdr:rowOff>
        </xdr:from>
        <xdr:to>
          <xdr:col>12</xdr:col>
          <xdr:colOff>676275</xdr:colOff>
          <xdr:row>102</xdr:row>
          <xdr:rowOff>0</xdr:rowOff>
        </xdr:to>
        <xdr:sp macro="" textlink="">
          <xdr:nvSpPr>
            <xdr:cNvPr id="3230" name="Drop Down 1182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9525</xdr:rowOff>
        </xdr:from>
        <xdr:to>
          <xdr:col>5</xdr:col>
          <xdr:colOff>0</xdr:colOff>
          <xdr:row>102</xdr:row>
          <xdr:rowOff>0</xdr:rowOff>
        </xdr:to>
        <xdr:sp macro="" textlink="">
          <xdr:nvSpPr>
            <xdr:cNvPr id="3231" name="Drop Down 1183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101</xdr:row>
          <xdr:rowOff>9525</xdr:rowOff>
        </xdr:from>
        <xdr:to>
          <xdr:col>15</xdr:col>
          <xdr:colOff>0</xdr:colOff>
          <xdr:row>102</xdr:row>
          <xdr:rowOff>0</xdr:rowOff>
        </xdr:to>
        <xdr:sp macro="" textlink="">
          <xdr:nvSpPr>
            <xdr:cNvPr id="3232" name="Drop Down 1184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102</xdr:row>
          <xdr:rowOff>9525</xdr:rowOff>
        </xdr:from>
        <xdr:to>
          <xdr:col>4</xdr:col>
          <xdr:colOff>0</xdr:colOff>
          <xdr:row>103</xdr:row>
          <xdr:rowOff>0</xdr:rowOff>
        </xdr:to>
        <xdr:sp macro="" textlink="">
          <xdr:nvSpPr>
            <xdr:cNvPr id="3233" name="Drop Down 1185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102</xdr:row>
          <xdr:rowOff>0</xdr:rowOff>
        </xdr:from>
        <xdr:to>
          <xdr:col>12</xdr:col>
          <xdr:colOff>676275</xdr:colOff>
          <xdr:row>103</xdr:row>
          <xdr:rowOff>0</xdr:rowOff>
        </xdr:to>
        <xdr:sp macro="" textlink="">
          <xdr:nvSpPr>
            <xdr:cNvPr id="3234" name="Drop Down 1186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9525</xdr:rowOff>
        </xdr:from>
        <xdr:to>
          <xdr:col>5</xdr:col>
          <xdr:colOff>0</xdr:colOff>
          <xdr:row>103</xdr:row>
          <xdr:rowOff>0</xdr:rowOff>
        </xdr:to>
        <xdr:sp macro="" textlink="">
          <xdr:nvSpPr>
            <xdr:cNvPr id="3235" name="Drop Down 1187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9525</xdr:rowOff>
        </xdr:from>
        <xdr:to>
          <xdr:col>15</xdr:col>
          <xdr:colOff>0</xdr:colOff>
          <xdr:row>103</xdr:row>
          <xdr:rowOff>0</xdr:rowOff>
        </xdr:to>
        <xdr:sp macro="" textlink="">
          <xdr:nvSpPr>
            <xdr:cNvPr id="3236" name="Drop Down 1188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9525</xdr:rowOff>
        </xdr:from>
        <xdr:to>
          <xdr:col>4</xdr:col>
          <xdr:colOff>0</xdr:colOff>
          <xdr:row>104</xdr:row>
          <xdr:rowOff>0</xdr:rowOff>
        </xdr:to>
        <xdr:sp macro="" textlink="">
          <xdr:nvSpPr>
            <xdr:cNvPr id="3237" name="Drop Down 1189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103</xdr:row>
          <xdr:rowOff>0</xdr:rowOff>
        </xdr:from>
        <xdr:to>
          <xdr:col>12</xdr:col>
          <xdr:colOff>676275</xdr:colOff>
          <xdr:row>104</xdr:row>
          <xdr:rowOff>0</xdr:rowOff>
        </xdr:to>
        <xdr:sp macro="" textlink="">
          <xdr:nvSpPr>
            <xdr:cNvPr id="3238" name="Drop Down 1190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9525</xdr:rowOff>
        </xdr:from>
        <xdr:to>
          <xdr:col>5</xdr:col>
          <xdr:colOff>0</xdr:colOff>
          <xdr:row>104</xdr:row>
          <xdr:rowOff>0</xdr:rowOff>
        </xdr:to>
        <xdr:sp macro="" textlink="">
          <xdr:nvSpPr>
            <xdr:cNvPr id="3239" name="Drop Down 1191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103</xdr:row>
          <xdr:rowOff>9525</xdr:rowOff>
        </xdr:from>
        <xdr:to>
          <xdr:col>15</xdr:col>
          <xdr:colOff>0</xdr:colOff>
          <xdr:row>104</xdr:row>
          <xdr:rowOff>0</xdr:rowOff>
        </xdr:to>
        <xdr:sp macro="" textlink="">
          <xdr:nvSpPr>
            <xdr:cNvPr id="3240" name="Drop Down 1192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4</xdr:col>
          <xdr:colOff>0</xdr:colOff>
          <xdr:row>105</xdr:row>
          <xdr:rowOff>0</xdr:rowOff>
        </xdr:to>
        <xdr:sp macro="" textlink="">
          <xdr:nvSpPr>
            <xdr:cNvPr id="3241" name="Drop Down 1193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104</xdr:row>
          <xdr:rowOff>0</xdr:rowOff>
        </xdr:from>
        <xdr:to>
          <xdr:col>12</xdr:col>
          <xdr:colOff>676275</xdr:colOff>
          <xdr:row>105</xdr:row>
          <xdr:rowOff>0</xdr:rowOff>
        </xdr:to>
        <xdr:sp macro="" textlink="">
          <xdr:nvSpPr>
            <xdr:cNvPr id="3242" name="Drop Down 1194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104</xdr:row>
          <xdr:rowOff>9525</xdr:rowOff>
        </xdr:from>
        <xdr:to>
          <xdr:col>5</xdr:col>
          <xdr:colOff>0</xdr:colOff>
          <xdr:row>105</xdr:row>
          <xdr:rowOff>0</xdr:rowOff>
        </xdr:to>
        <xdr:sp macro="" textlink="">
          <xdr:nvSpPr>
            <xdr:cNvPr id="3243" name="Drop Down 1195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9525</xdr:rowOff>
        </xdr:from>
        <xdr:to>
          <xdr:col>15</xdr:col>
          <xdr:colOff>0</xdr:colOff>
          <xdr:row>105</xdr:row>
          <xdr:rowOff>0</xdr:rowOff>
        </xdr:to>
        <xdr:sp macro="" textlink="">
          <xdr:nvSpPr>
            <xdr:cNvPr id="3244" name="Drop Down 1196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4</xdr:col>
          <xdr:colOff>0</xdr:colOff>
          <xdr:row>106</xdr:row>
          <xdr:rowOff>0</xdr:rowOff>
        </xdr:to>
        <xdr:sp macro="" textlink="">
          <xdr:nvSpPr>
            <xdr:cNvPr id="3245" name="Drop Down 1197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105</xdr:row>
          <xdr:rowOff>0</xdr:rowOff>
        </xdr:from>
        <xdr:to>
          <xdr:col>12</xdr:col>
          <xdr:colOff>676275</xdr:colOff>
          <xdr:row>106</xdr:row>
          <xdr:rowOff>0</xdr:rowOff>
        </xdr:to>
        <xdr:sp macro="" textlink="">
          <xdr:nvSpPr>
            <xdr:cNvPr id="3246" name="Drop Down 1198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105</xdr:row>
          <xdr:rowOff>9525</xdr:rowOff>
        </xdr:from>
        <xdr:to>
          <xdr:col>5</xdr:col>
          <xdr:colOff>0</xdr:colOff>
          <xdr:row>106</xdr:row>
          <xdr:rowOff>0</xdr:rowOff>
        </xdr:to>
        <xdr:sp macro="" textlink="">
          <xdr:nvSpPr>
            <xdr:cNvPr id="3247" name="Drop Down 1199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9525</xdr:rowOff>
        </xdr:from>
        <xdr:to>
          <xdr:col>15</xdr:col>
          <xdr:colOff>0</xdr:colOff>
          <xdr:row>106</xdr:row>
          <xdr:rowOff>0</xdr:rowOff>
        </xdr:to>
        <xdr:sp macro="" textlink="">
          <xdr:nvSpPr>
            <xdr:cNvPr id="3248" name="Drop Down 1200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4</xdr:col>
          <xdr:colOff>0</xdr:colOff>
          <xdr:row>107</xdr:row>
          <xdr:rowOff>0</xdr:rowOff>
        </xdr:to>
        <xdr:sp macro="" textlink="">
          <xdr:nvSpPr>
            <xdr:cNvPr id="3249" name="Drop Down 1201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0</xdr:rowOff>
        </xdr:from>
        <xdr:to>
          <xdr:col>12</xdr:col>
          <xdr:colOff>676275</xdr:colOff>
          <xdr:row>107</xdr:row>
          <xdr:rowOff>0</xdr:rowOff>
        </xdr:to>
        <xdr:sp macro="" textlink="">
          <xdr:nvSpPr>
            <xdr:cNvPr id="3250" name="Drop Down 1202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106</xdr:row>
          <xdr:rowOff>9525</xdr:rowOff>
        </xdr:from>
        <xdr:to>
          <xdr:col>5</xdr:col>
          <xdr:colOff>0</xdr:colOff>
          <xdr:row>107</xdr:row>
          <xdr:rowOff>0</xdr:rowOff>
        </xdr:to>
        <xdr:sp macro="" textlink="">
          <xdr:nvSpPr>
            <xdr:cNvPr id="3251" name="Drop Down 1203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9525</xdr:rowOff>
        </xdr:from>
        <xdr:to>
          <xdr:col>15</xdr:col>
          <xdr:colOff>0</xdr:colOff>
          <xdr:row>107</xdr:row>
          <xdr:rowOff>0</xdr:rowOff>
        </xdr:to>
        <xdr:sp macro="" textlink="">
          <xdr:nvSpPr>
            <xdr:cNvPr id="3252" name="Drop Down 1204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4</xdr:col>
          <xdr:colOff>0</xdr:colOff>
          <xdr:row>108</xdr:row>
          <xdr:rowOff>0</xdr:rowOff>
        </xdr:to>
        <xdr:sp macro="" textlink="">
          <xdr:nvSpPr>
            <xdr:cNvPr id="3253" name="Drop Down 1205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107</xdr:row>
          <xdr:rowOff>0</xdr:rowOff>
        </xdr:from>
        <xdr:to>
          <xdr:col>12</xdr:col>
          <xdr:colOff>676275</xdr:colOff>
          <xdr:row>108</xdr:row>
          <xdr:rowOff>0</xdr:rowOff>
        </xdr:to>
        <xdr:sp macro="" textlink="">
          <xdr:nvSpPr>
            <xdr:cNvPr id="3254" name="Drop Down 1206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107</xdr:row>
          <xdr:rowOff>9525</xdr:rowOff>
        </xdr:from>
        <xdr:to>
          <xdr:col>5</xdr:col>
          <xdr:colOff>0</xdr:colOff>
          <xdr:row>108</xdr:row>
          <xdr:rowOff>0</xdr:rowOff>
        </xdr:to>
        <xdr:sp macro="" textlink="">
          <xdr:nvSpPr>
            <xdr:cNvPr id="3255" name="Drop Down 1207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9525</xdr:rowOff>
        </xdr:from>
        <xdr:to>
          <xdr:col>15</xdr:col>
          <xdr:colOff>0</xdr:colOff>
          <xdr:row>108</xdr:row>
          <xdr:rowOff>0</xdr:rowOff>
        </xdr:to>
        <xdr:sp macro="" textlink="">
          <xdr:nvSpPr>
            <xdr:cNvPr id="3256" name="Drop Down 1208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108</xdr:row>
          <xdr:rowOff>9525</xdr:rowOff>
        </xdr:from>
        <xdr:to>
          <xdr:col>4</xdr:col>
          <xdr:colOff>0</xdr:colOff>
          <xdr:row>109</xdr:row>
          <xdr:rowOff>0</xdr:rowOff>
        </xdr:to>
        <xdr:sp macro="" textlink="">
          <xdr:nvSpPr>
            <xdr:cNvPr id="3257" name="Drop Down 1209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108</xdr:row>
          <xdr:rowOff>0</xdr:rowOff>
        </xdr:from>
        <xdr:to>
          <xdr:col>12</xdr:col>
          <xdr:colOff>676275</xdr:colOff>
          <xdr:row>109</xdr:row>
          <xdr:rowOff>0</xdr:rowOff>
        </xdr:to>
        <xdr:sp macro="" textlink="">
          <xdr:nvSpPr>
            <xdr:cNvPr id="3258" name="Drop Down 1210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108</xdr:row>
          <xdr:rowOff>9525</xdr:rowOff>
        </xdr:from>
        <xdr:to>
          <xdr:col>5</xdr:col>
          <xdr:colOff>0</xdr:colOff>
          <xdr:row>109</xdr:row>
          <xdr:rowOff>0</xdr:rowOff>
        </xdr:to>
        <xdr:sp macro="" textlink="">
          <xdr:nvSpPr>
            <xdr:cNvPr id="3259" name="Drop Down 1211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9525</xdr:rowOff>
        </xdr:from>
        <xdr:to>
          <xdr:col>15</xdr:col>
          <xdr:colOff>0</xdr:colOff>
          <xdr:row>109</xdr:row>
          <xdr:rowOff>0</xdr:rowOff>
        </xdr:to>
        <xdr:sp macro="" textlink="">
          <xdr:nvSpPr>
            <xdr:cNvPr id="3260" name="Drop Down 1212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109</xdr:row>
          <xdr:rowOff>9525</xdr:rowOff>
        </xdr:from>
        <xdr:to>
          <xdr:col>4</xdr:col>
          <xdr:colOff>0</xdr:colOff>
          <xdr:row>110</xdr:row>
          <xdr:rowOff>0</xdr:rowOff>
        </xdr:to>
        <xdr:sp macro="" textlink="">
          <xdr:nvSpPr>
            <xdr:cNvPr id="3261" name="Drop Down 1213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109</xdr:row>
          <xdr:rowOff>0</xdr:rowOff>
        </xdr:from>
        <xdr:to>
          <xdr:col>12</xdr:col>
          <xdr:colOff>676275</xdr:colOff>
          <xdr:row>110</xdr:row>
          <xdr:rowOff>0</xdr:rowOff>
        </xdr:to>
        <xdr:sp macro="" textlink="">
          <xdr:nvSpPr>
            <xdr:cNvPr id="3262" name="Drop Down 1214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109</xdr:row>
          <xdr:rowOff>9525</xdr:rowOff>
        </xdr:from>
        <xdr:to>
          <xdr:col>5</xdr:col>
          <xdr:colOff>0</xdr:colOff>
          <xdr:row>110</xdr:row>
          <xdr:rowOff>0</xdr:rowOff>
        </xdr:to>
        <xdr:sp macro="" textlink="">
          <xdr:nvSpPr>
            <xdr:cNvPr id="3263" name="Drop Down 1215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9525</xdr:rowOff>
        </xdr:from>
        <xdr:to>
          <xdr:col>15</xdr:col>
          <xdr:colOff>0</xdr:colOff>
          <xdr:row>110</xdr:row>
          <xdr:rowOff>0</xdr:rowOff>
        </xdr:to>
        <xdr:sp macro="" textlink="">
          <xdr:nvSpPr>
            <xdr:cNvPr id="3264" name="Drop Down 1216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110</xdr:row>
          <xdr:rowOff>9525</xdr:rowOff>
        </xdr:from>
        <xdr:to>
          <xdr:col>4</xdr:col>
          <xdr:colOff>0</xdr:colOff>
          <xdr:row>111</xdr:row>
          <xdr:rowOff>0</xdr:rowOff>
        </xdr:to>
        <xdr:sp macro="" textlink="">
          <xdr:nvSpPr>
            <xdr:cNvPr id="3265" name="Drop Down 1217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110</xdr:row>
          <xdr:rowOff>0</xdr:rowOff>
        </xdr:from>
        <xdr:to>
          <xdr:col>12</xdr:col>
          <xdr:colOff>676275</xdr:colOff>
          <xdr:row>111</xdr:row>
          <xdr:rowOff>0</xdr:rowOff>
        </xdr:to>
        <xdr:sp macro="" textlink="">
          <xdr:nvSpPr>
            <xdr:cNvPr id="3266" name="Drop Down 1218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110</xdr:row>
          <xdr:rowOff>9525</xdr:rowOff>
        </xdr:from>
        <xdr:to>
          <xdr:col>5</xdr:col>
          <xdr:colOff>0</xdr:colOff>
          <xdr:row>111</xdr:row>
          <xdr:rowOff>0</xdr:rowOff>
        </xdr:to>
        <xdr:sp macro="" textlink="">
          <xdr:nvSpPr>
            <xdr:cNvPr id="3267" name="Drop Down 1219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9525</xdr:rowOff>
        </xdr:from>
        <xdr:to>
          <xdr:col>15</xdr:col>
          <xdr:colOff>0</xdr:colOff>
          <xdr:row>111</xdr:row>
          <xdr:rowOff>0</xdr:rowOff>
        </xdr:to>
        <xdr:sp macro="" textlink="">
          <xdr:nvSpPr>
            <xdr:cNvPr id="3268" name="Drop Down 1220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111</xdr:row>
          <xdr:rowOff>9525</xdr:rowOff>
        </xdr:from>
        <xdr:to>
          <xdr:col>4</xdr:col>
          <xdr:colOff>0</xdr:colOff>
          <xdr:row>112</xdr:row>
          <xdr:rowOff>0</xdr:rowOff>
        </xdr:to>
        <xdr:sp macro="" textlink="">
          <xdr:nvSpPr>
            <xdr:cNvPr id="3269" name="Drop Down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111</xdr:row>
          <xdr:rowOff>0</xdr:rowOff>
        </xdr:from>
        <xdr:to>
          <xdr:col>12</xdr:col>
          <xdr:colOff>676275</xdr:colOff>
          <xdr:row>112</xdr:row>
          <xdr:rowOff>0</xdr:rowOff>
        </xdr:to>
        <xdr:sp macro="" textlink="">
          <xdr:nvSpPr>
            <xdr:cNvPr id="3270" name="Drop Down 1222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111</xdr:row>
          <xdr:rowOff>9525</xdr:rowOff>
        </xdr:from>
        <xdr:to>
          <xdr:col>5</xdr:col>
          <xdr:colOff>0</xdr:colOff>
          <xdr:row>112</xdr:row>
          <xdr:rowOff>0</xdr:rowOff>
        </xdr:to>
        <xdr:sp macro="" textlink="">
          <xdr:nvSpPr>
            <xdr:cNvPr id="3271" name="Drop Down 1223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9525</xdr:rowOff>
        </xdr:from>
        <xdr:to>
          <xdr:col>15</xdr:col>
          <xdr:colOff>0</xdr:colOff>
          <xdr:row>112</xdr:row>
          <xdr:rowOff>0</xdr:rowOff>
        </xdr:to>
        <xdr:sp macro="" textlink="">
          <xdr:nvSpPr>
            <xdr:cNvPr id="3272" name="Drop Down 1224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112</xdr:row>
          <xdr:rowOff>9525</xdr:rowOff>
        </xdr:from>
        <xdr:to>
          <xdr:col>4</xdr:col>
          <xdr:colOff>0</xdr:colOff>
          <xdr:row>113</xdr:row>
          <xdr:rowOff>0</xdr:rowOff>
        </xdr:to>
        <xdr:sp macro="" textlink="">
          <xdr:nvSpPr>
            <xdr:cNvPr id="3273" name="Drop Down 1225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112</xdr:row>
          <xdr:rowOff>0</xdr:rowOff>
        </xdr:from>
        <xdr:to>
          <xdr:col>12</xdr:col>
          <xdr:colOff>676275</xdr:colOff>
          <xdr:row>113</xdr:row>
          <xdr:rowOff>0</xdr:rowOff>
        </xdr:to>
        <xdr:sp macro="" textlink="">
          <xdr:nvSpPr>
            <xdr:cNvPr id="3274" name="Drop Down 1226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112</xdr:row>
          <xdr:rowOff>9525</xdr:rowOff>
        </xdr:from>
        <xdr:to>
          <xdr:col>5</xdr:col>
          <xdr:colOff>0</xdr:colOff>
          <xdr:row>113</xdr:row>
          <xdr:rowOff>0</xdr:rowOff>
        </xdr:to>
        <xdr:sp macro="" textlink="">
          <xdr:nvSpPr>
            <xdr:cNvPr id="3275" name="Drop Down 1227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9525</xdr:rowOff>
        </xdr:from>
        <xdr:to>
          <xdr:col>15</xdr:col>
          <xdr:colOff>0</xdr:colOff>
          <xdr:row>113</xdr:row>
          <xdr:rowOff>0</xdr:rowOff>
        </xdr:to>
        <xdr:sp macro="" textlink="">
          <xdr:nvSpPr>
            <xdr:cNvPr id="3276" name="Drop Down 1228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113</xdr:row>
          <xdr:rowOff>9525</xdr:rowOff>
        </xdr:from>
        <xdr:to>
          <xdr:col>4</xdr:col>
          <xdr:colOff>0</xdr:colOff>
          <xdr:row>114</xdr:row>
          <xdr:rowOff>0</xdr:rowOff>
        </xdr:to>
        <xdr:sp macro="" textlink="">
          <xdr:nvSpPr>
            <xdr:cNvPr id="3277" name="Drop Down 1229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113</xdr:row>
          <xdr:rowOff>0</xdr:rowOff>
        </xdr:from>
        <xdr:to>
          <xdr:col>12</xdr:col>
          <xdr:colOff>676275</xdr:colOff>
          <xdr:row>114</xdr:row>
          <xdr:rowOff>0</xdr:rowOff>
        </xdr:to>
        <xdr:sp macro="" textlink="">
          <xdr:nvSpPr>
            <xdr:cNvPr id="3278" name="Drop Down 1230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113</xdr:row>
          <xdr:rowOff>9525</xdr:rowOff>
        </xdr:from>
        <xdr:to>
          <xdr:col>5</xdr:col>
          <xdr:colOff>0</xdr:colOff>
          <xdr:row>114</xdr:row>
          <xdr:rowOff>0</xdr:rowOff>
        </xdr:to>
        <xdr:sp macro="" textlink="">
          <xdr:nvSpPr>
            <xdr:cNvPr id="3279" name="Drop Down 1231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9525</xdr:rowOff>
        </xdr:from>
        <xdr:to>
          <xdr:col>15</xdr:col>
          <xdr:colOff>0</xdr:colOff>
          <xdr:row>114</xdr:row>
          <xdr:rowOff>0</xdr:rowOff>
        </xdr:to>
        <xdr:sp macro="" textlink="">
          <xdr:nvSpPr>
            <xdr:cNvPr id="3280" name="Drop Down 1232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114</xdr:row>
          <xdr:rowOff>9525</xdr:rowOff>
        </xdr:from>
        <xdr:to>
          <xdr:col>4</xdr:col>
          <xdr:colOff>0</xdr:colOff>
          <xdr:row>115</xdr:row>
          <xdr:rowOff>0</xdr:rowOff>
        </xdr:to>
        <xdr:sp macro="" textlink="">
          <xdr:nvSpPr>
            <xdr:cNvPr id="3281" name="Drop Down 1233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114</xdr:row>
          <xdr:rowOff>0</xdr:rowOff>
        </xdr:from>
        <xdr:to>
          <xdr:col>12</xdr:col>
          <xdr:colOff>676275</xdr:colOff>
          <xdr:row>115</xdr:row>
          <xdr:rowOff>0</xdr:rowOff>
        </xdr:to>
        <xdr:sp macro="" textlink="">
          <xdr:nvSpPr>
            <xdr:cNvPr id="3282" name="Drop Down 1234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114</xdr:row>
          <xdr:rowOff>9525</xdr:rowOff>
        </xdr:from>
        <xdr:to>
          <xdr:col>5</xdr:col>
          <xdr:colOff>0</xdr:colOff>
          <xdr:row>115</xdr:row>
          <xdr:rowOff>0</xdr:rowOff>
        </xdr:to>
        <xdr:sp macro="" textlink="">
          <xdr:nvSpPr>
            <xdr:cNvPr id="3283" name="Drop Down 1235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9525</xdr:rowOff>
        </xdr:from>
        <xdr:to>
          <xdr:col>15</xdr:col>
          <xdr:colOff>0</xdr:colOff>
          <xdr:row>115</xdr:row>
          <xdr:rowOff>0</xdr:rowOff>
        </xdr:to>
        <xdr:sp macro="" textlink="">
          <xdr:nvSpPr>
            <xdr:cNvPr id="3284" name="Drop Down 1236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115</xdr:row>
          <xdr:rowOff>9525</xdr:rowOff>
        </xdr:from>
        <xdr:to>
          <xdr:col>4</xdr:col>
          <xdr:colOff>0</xdr:colOff>
          <xdr:row>116</xdr:row>
          <xdr:rowOff>0</xdr:rowOff>
        </xdr:to>
        <xdr:sp macro="" textlink="">
          <xdr:nvSpPr>
            <xdr:cNvPr id="3285" name="Drop Down 1237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115</xdr:row>
          <xdr:rowOff>0</xdr:rowOff>
        </xdr:from>
        <xdr:to>
          <xdr:col>12</xdr:col>
          <xdr:colOff>676275</xdr:colOff>
          <xdr:row>116</xdr:row>
          <xdr:rowOff>0</xdr:rowOff>
        </xdr:to>
        <xdr:sp macro="" textlink="">
          <xdr:nvSpPr>
            <xdr:cNvPr id="3286" name="Drop Down 1238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115</xdr:row>
          <xdr:rowOff>9525</xdr:rowOff>
        </xdr:from>
        <xdr:to>
          <xdr:col>5</xdr:col>
          <xdr:colOff>0</xdr:colOff>
          <xdr:row>116</xdr:row>
          <xdr:rowOff>0</xdr:rowOff>
        </xdr:to>
        <xdr:sp macro="" textlink="">
          <xdr:nvSpPr>
            <xdr:cNvPr id="3287" name="Drop Down 1239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115</xdr:row>
          <xdr:rowOff>9525</xdr:rowOff>
        </xdr:from>
        <xdr:to>
          <xdr:col>15</xdr:col>
          <xdr:colOff>0</xdr:colOff>
          <xdr:row>116</xdr:row>
          <xdr:rowOff>0</xdr:rowOff>
        </xdr:to>
        <xdr:sp macro="" textlink="">
          <xdr:nvSpPr>
            <xdr:cNvPr id="3288" name="Drop Down 1240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116</xdr:row>
          <xdr:rowOff>9525</xdr:rowOff>
        </xdr:from>
        <xdr:to>
          <xdr:col>4</xdr:col>
          <xdr:colOff>0</xdr:colOff>
          <xdr:row>117</xdr:row>
          <xdr:rowOff>0</xdr:rowOff>
        </xdr:to>
        <xdr:sp macro="" textlink="">
          <xdr:nvSpPr>
            <xdr:cNvPr id="3289" name="Drop Down 1241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116</xdr:row>
          <xdr:rowOff>0</xdr:rowOff>
        </xdr:from>
        <xdr:to>
          <xdr:col>12</xdr:col>
          <xdr:colOff>676275</xdr:colOff>
          <xdr:row>117</xdr:row>
          <xdr:rowOff>0</xdr:rowOff>
        </xdr:to>
        <xdr:sp macro="" textlink="">
          <xdr:nvSpPr>
            <xdr:cNvPr id="3290" name="Drop Down 1242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116</xdr:row>
          <xdr:rowOff>9525</xdr:rowOff>
        </xdr:from>
        <xdr:to>
          <xdr:col>5</xdr:col>
          <xdr:colOff>0</xdr:colOff>
          <xdr:row>117</xdr:row>
          <xdr:rowOff>0</xdr:rowOff>
        </xdr:to>
        <xdr:sp macro="" textlink="">
          <xdr:nvSpPr>
            <xdr:cNvPr id="3291" name="Drop Down 1243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116</xdr:row>
          <xdr:rowOff>9525</xdr:rowOff>
        </xdr:from>
        <xdr:to>
          <xdr:col>15</xdr:col>
          <xdr:colOff>0</xdr:colOff>
          <xdr:row>117</xdr:row>
          <xdr:rowOff>0</xdr:rowOff>
        </xdr:to>
        <xdr:sp macro="" textlink="">
          <xdr:nvSpPr>
            <xdr:cNvPr id="3292" name="Drop Down 1244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117</xdr:row>
          <xdr:rowOff>9525</xdr:rowOff>
        </xdr:from>
        <xdr:to>
          <xdr:col>4</xdr:col>
          <xdr:colOff>0</xdr:colOff>
          <xdr:row>118</xdr:row>
          <xdr:rowOff>0</xdr:rowOff>
        </xdr:to>
        <xdr:sp macro="" textlink="">
          <xdr:nvSpPr>
            <xdr:cNvPr id="3293" name="Drop Down 1245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117</xdr:row>
          <xdr:rowOff>0</xdr:rowOff>
        </xdr:from>
        <xdr:to>
          <xdr:col>12</xdr:col>
          <xdr:colOff>676275</xdr:colOff>
          <xdr:row>118</xdr:row>
          <xdr:rowOff>0</xdr:rowOff>
        </xdr:to>
        <xdr:sp macro="" textlink="">
          <xdr:nvSpPr>
            <xdr:cNvPr id="3294" name="Drop Down 1246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117</xdr:row>
          <xdr:rowOff>9525</xdr:rowOff>
        </xdr:from>
        <xdr:to>
          <xdr:col>5</xdr:col>
          <xdr:colOff>0</xdr:colOff>
          <xdr:row>118</xdr:row>
          <xdr:rowOff>0</xdr:rowOff>
        </xdr:to>
        <xdr:sp macro="" textlink="">
          <xdr:nvSpPr>
            <xdr:cNvPr id="3295" name="Drop Down 1247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9525</xdr:rowOff>
        </xdr:from>
        <xdr:to>
          <xdr:col>15</xdr:col>
          <xdr:colOff>0</xdr:colOff>
          <xdr:row>118</xdr:row>
          <xdr:rowOff>0</xdr:rowOff>
        </xdr:to>
        <xdr:sp macro="" textlink="">
          <xdr:nvSpPr>
            <xdr:cNvPr id="3296" name="Drop Down 1248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118</xdr:row>
          <xdr:rowOff>9525</xdr:rowOff>
        </xdr:from>
        <xdr:to>
          <xdr:col>4</xdr:col>
          <xdr:colOff>0</xdr:colOff>
          <xdr:row>119</xdr:row>
          <xdr:rowOff>0</xdr:rowOff>
        </xdr:to>
        <xdr:sp macro="" textlink="">
          <xdr:nvSpPr>
            <xdr:cNvPr id="3297" name="Drop Down 1249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0</xdr:rowOff>
        </xdr:from>
        <xdr:to>
          <xdr:col>12</xdr:col>
          <xdr:colOff>676275</xdr:colOff>
          <xdr:row>119</xdr:row>
          <xdr:rowOff>0</xdr:rowOff>
        </xdr:to>
        <xdr:sp macro="" textlink="">
          <xdr:nvSpPr>
            <xdr:cNvPr id="3298" name="Drop Down 1250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118</xdr:row>
          <xdr:rowOff>9525</xdr:rowOff>
        </xdr:from>
        <xdr:to>
          <xdr:col>5</xdr:col>
          <xdr:colOff>0</xdr:colOff>
          <xdr:row>119</xdr:row>
          <xdr:rowOff>0</xdr:rowOff>
        </xdr:to>
        <xdr:sp macro="" textlink="">
          <xdr:nvSpPr>
            <xdr:cNvPr id="3299" name="Drop Down 1251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9525</xdr:rowOff>
        </xdr:from>
        <xdr:to>
          <xdr:col>15</xdr:col>
          <xdr:colOff>0</xdr:colOff>
          <xdr:row>119</xdr:row>
          <xdr:rowOff>0</xdr:rowOff>
        </xdr:to>
        <xdr:sp macro="" textlink="">
          <xdr:nvSpPr>
            <xdr:cNvPr id="3300" name="Drop Down 1252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119</xdr:row>
          <xdr:rowOff>9525</xdr:rowOff>
        </xdr:from>
        <xdr:to>
          <xdr:col>4</xdr:col>
          <xdr:colOff>0</xdr:colOff>
          <xdr:row>120</xdr:row>
          <xdr:rowOff>0</xdr:rowOff>
        </xdr:to>
        <xdr:sp macro="" textlink="">
          <xdr:nvSpPr>
            <xdr:cNvPr id="3301" name="Drop Down 1253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119</xdr:row>
          <xdr:rowOff>0</xdr:rowOff>
        </xdr:from>
        <xdr:to>
          <xdr:col>12</xdr:col>
          <xdr:colOff>676275</xdr:colOff>
          <xdr:row>120</xdr:row>
          <xdr:rowOff>0</xdr:rowOff>
        </xdr:to>
        <xdr:sp macro="" textlink="">
          <xdr:nvSpPr>
            <xdr:cNvPr id="3302" name="Drop Down 1254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119</xdr:row>
          <xdr:rowOff>9525</xdr:rowOff>
        </xdr:from>
        <xdr:to>
          <xdr:col>5</xdr:col>
          <xdr:colOff>0</xdr:colOff>
          <xdr:row>120</xdr:row>
          <xdr:rowOff>0</xdr:rowOff>
        </xdr:to>
        <xdr:sp macro="" textlink="">
          <xdr:nvSpPr>
            <xdr:cNvPr id="3303" name="Drop Down 1255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0</xdr:colOff>
          <xdr:row>120</xdr:row>
          <xdr:rowOff>0</xdr:rowOff>
        </xdr:to>
        <xdr:sp macro="" textlink="">
          <xdr:nvSpPr>
            <xdr:cNvPr id="3304" name="Drop Down 1256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120</xdr:row>
          <xdr:rowOff>9525</xdr:rowOff>
        </xdr:from>
        <xdr:to>
          <xdr:col>4</xdr:col>
          <xdr:colOff>0</xdr:colOff>
          <xdr:row>121</xdr:row>
          <xdr:rowOff>0</xdr:rowOff>
        </xdr:to>
        <xdr:sp macro="" textlink="">
          <xdr:nvSpPr>
            <xdr:cNvPr id="3305" name="Drop Down 1257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120</xdr:row>
          <xdr:rowOff>0</xdr:rowOff>
        </xdr:from>
        <xdr:to>
          <xdr:col>12</xdr:col>
          <xdr:colOff>676275</xdr:colOff>
          <xdr:row>121</xdr:row>
          <xdr:rowOff>0</xdr:rowOff>
        </xdr:to>
        <xdr:sp macro="" textlink="">
          <xdr:nvSpPr>
            <xdr:cNvPr id="3306" name="Drop Down 1258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120</xdr:row>
          <xdr:rowOff>9525</xdr:rowOff>
        </xdr:from>
        <xdr:to>
          <xdr:col>5</xdr:col>
          <xdr:colOff>0</xdr:colOff>
          <xdr:row>121</xdr:row>
          <xdr:rowOff>0</xdr:rowOff>
        </xdr:to>
        <xdr:sp macro="" textlink="">
          <xdr:nvSpPr>
            <xdr:cNvPr id="3307" name="Drop Down 1259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9525</xdr:rowOff>
        </xdr:from>
        <xdr:to>
          <xdr:col>15</xdr:col>
          <xdr:colOff>0</xdr:colOff>
          <xdr:row>121</xdr:row>
          <xdr:rowOff>0</xdr:rowOff>
        </xdr:to>
        <xdr:sp macro="" textlink="">
          <xdr:nvSpPr>
            <xdr:cNvPr id="3308" name="Drop Down 1260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121</xdr:row>
          <xdr:rowOff>9525</xdr:rowOff>
        </xdr:from>
        <xdr:to>
          <xdr:col>4</xdr:col>
          <xdr:colOff>0</xdr:colOff>
          <xdr:row>122</xdr:row>
          <xdr:rowOff>0</xdr:rowOff>
        </xdr:to>
        <xdr:sp macro="" textlink="">
          <xdr:nvSpPr>
            <xdr:cNvPr id="3309" name="Drop Down 1261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121</xdr:row>
          <xdr:rowOff>0</xdr:rowOff>
        </xdr:from>
        <xdr:to>
          <xdr:col>12</xdr:col>
          <xdr:colOff>676275</xdr:colOff>
          <xdr:row>122</xdr:row>
          <xdr:rowOff>0</xdr:rowOff>
        </xdr:to>
        <xdr:sp macro="" textlink="">
          <xdr:nvSpPr>
            <xdr:cNvPr id="3310" name="Drop Down 1262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121</xdr:row>
          <xdr:rowOff>9525</xdr:rowOff>
        </xdr:from>
        <xdr:to>
          <xdr:col>5</xdr:col>
          <xdr:colOff>0</xdr:colOff>
          <xdr:row>122</xdr:row>
          <xdr:rowOff>0</xdr:rowOff>
        </xdr:to>
        <xdr:sp macro="" textlink="">
          <xdr:nvSpPr>
            <xdr:cNvPr id="3311" name="Drop Down 1263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121</xdr:row>
          <xdr:rowOff>9525</xdr:rowOff>
        </xdr:from>
        <xdr:to>
          <xdr:col>15</xdr:col>
          <xdr:colOff>0</xdr:colOff>
          <xdr:row>122</xdr:row>
          <xdr:rowOff>0</xdr:rowOff>
        </xdr:to>
        <xdr:sp macro="" textlink="">
          <xdr:nvSpPr>
            <xdr:cNvPr id="3312" name="Drop Down 1264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9525</xdr:rowOff>
        </xdr:from>
        <xdr:to>
          <xdr:col>4</xdr:col>
          <xdr:colOff>0</xdr:colOff>
          <xdr:row>123</xdr:row>
          <xdr:rowOff>0</xdr:rowOff>
        </xdr:to>
        <xdr:sp macro="" textlink="">
          <xdr:nvSpPr>
            <xdr:cNvPr id="3313" name="Drop Down 1265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122</xdr:row>
          <xdr:rowOff>0</xdr:rowOff>
        </xdr:from>
        <xdr:to>
          <xdr:col>12</xdr:col>
          <xdr:colOff>676275</xdr:colOff>
          <xdr:row>123</xdr:row>
          <xdr:rowOff>0</xdr:rowOff>
        </xdr:to>
        <xdr:sp macro="" textlink="">
          <xdr:nvSpPr>
            <xdr:cNvPr id="3314" name="Drop Down 1266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122</xdr:row>
          <xdr:rowOff>9525</xdr:rowOff>
        </xdr:from>
        <xdr:to>
          <xdr:col>5</xdr:col>
          <xdr:colOff>0</xdr:colOff>
          <xdr:row>123</xdr:row>
          <xdr:rowOff>0</xdr:rowOff>
        </xdr:to>
        <xdr:sp macro="" textlink="">
          <xdr:nvSpPr>
            <xdr:cNvPr id="3315" name="Drop Down 1267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9525</xdr:rowOff>
        </xdr:from>
        <xdr:to>
          <xdr:col>15</xdr:col>
          <xdr:colOff>0</xdr:colOff>
          <xdr:row>123</xdr:row>
          <xdr:rowOff>0</xdr:rowOff>
        </xdr:to>
        <xdr:sp macro="" textlink="">
          <xdr:nvSpPr>
            <xdr:cNvPr id="3316" name="Drop Down 1268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671" Type="http://schemas.openxmlformats.org/officeDocument/2006/relationships/ctrlProp" Target="../ctrlProps/ctrlProp667.xml"/><Relationship Id="rId769" Type="http://schemas.openxmlformats.org/officeDocument/2006/relationships/ctrlProp" Target="../ctrlProps/ctrlProp765.xml"/><Relationship Id="rId976" Type="http://schemas.openxmlformats.org/officeDocument/2006/relationships/ctrlProp" Target="../ctrlProps/ctrlProp972.xml"/><Relationship Id="rId21" Type="http://schemas.openxmlformats.org/officeDocument/2006/relationships/ctrlProp" Target="../ctrlProps/ctrlProp17.xml"/><Relationship Id="rId324" Type="http://schemas.openxmlformats.org/officeDocument/2006/relationships/ctrlProp" Target="../ctrlProps/ctrlProp320.xml"/><Relationship Id="rId531" Type="http://schemas.openxmlformats.org/officeDocument/2006/relationships/ctrlProp" Target="../ctrlProps/ctrlProp527.xml"/><Relationship Id="rId629" Type="http://schemas.openxmlformats.org/officeDocument/2006/relationships/ctrlProp" Target="../ctrlProps/ctrlProp625.xml"/><Relationship Id="rId170" Type="http://schemas.openxmlformats.org/officeDocument/2006/relationships/ctrlProp" Target="../ctrlProps/ctrlProp166.xml"/><Relationship Id="rId836" Type="http://schemas.openxmlformats.org/officeDocument/2006/relationships/ctrlProp" Target="../ctrlProps/ctrlProp832.xml"/><Relationship Id="rId1021" Type="http://schemas.openxmlformats.org/officeDocument/2006/relationships/ctrlProp" Target="../ctrlProps/ctrlProp1017.xml"/><Relationship Id="rId268" Type="http://schemas.openxmlformats.org/officeDocument/2006/relationships/ctrlProp" Target="../ctrlProps/ctrlProp264.xml"/><Relationship Id="rId475" Type="http://schemas.openxmlformats.org/officeDocument/2006/relationships/ctrlProp" Target="../ctrlProps/ctrlProp471.xml"/><Relationship Id="rId682" Type="http://schemas.openxmlformats.org/officeDocument/2006/relationships/ctrlProp" Target="../ctrlProps/ctrlProp678.xml"/><Relationship Id="rId903" Type="http://schemas.openxmlformats.org/officeDocument/2006/relationships/ctrlProp" Target="../ctrlProps/ctrlProp899.xml"/><Relationship Id="rId32" Type="http://schemas.openxmlformats.org/officeDocument/2006/relationships/ctrlProp" Target="../ctrlProps/ctrlProp28.xml"/><Relationship Id="rId128" Type="http://schemas.openxmlformats.org/officeDocument/2006/relationships/ctrlProp" Target="../ctrlProps/ctrlProp124.xml"/><Relationship Id="rId335" Type="http://schemas.openxmlformats.org/officeDocument/2006/relationships/ctrlProp" Target="../ctrlProps/ctrlProp331.xml"/><Relationship Id="rId542" Type="http://schemas.openxmlformats.org/officeDocument/2006/relationships/ctrlProp" Target="../ctrlProps/ctrlProp538.xml"/><Relationship Id="rId987" Type="http://schemas.openxmlformats.org/officeDocument/2006/relationships/ctrlProp" Target="../ctrlProps/ctrlProp983.xml"/><Relationship Id="rId181" Type="http://schemas.openxmlformats.org/officeDocument/2006/relationships/ctrlProp" Target="../ctrlProps/ctrlProp177.xml"/><Relationship Id="rId402" Type="http://schemas.openxmlformats.org/officeDocument/2006/relationships/ctrlProp" Target="../ctrlProps/ctrlProp398.xml"/><Relationship Id="rId847" Type="http://schemas.openxmlformats.org/officeDocument/2006/relationships/ctrlProp" Target="../ctrlProps/ctrlProp843.xml"/><Relationship Id="rId1032" Type="http://schemas.openxmlformats.org/officeDocument/2006/relationships/ctrlProp" Target="../ctrlProps/ctrlProp1028.xml"/><Relationship Id="rId279" Type="http://schemas.openxmlformats.org/officeDocument/2006/relationships/ctrlProp" Target="../ctrlProps/ctrlProp275.xml"/><Relationship Id="rId486" Type="http://schemas.openxmlformats.org/officeDocument/2006/relationships/ctrlProp" Target="../ctrlProps/ctrlProp482.xml"/><Relationship Id="rId693" Type="http://schemas.openxmlformats.org/officeDocument/2006/relationships/ctrlProp" Target="../ctrlProps/ctrlProp689.xml"/><Relationship Id="rId707" Type="http://schemas.openxmlformats.org/officeDocument/2006/relationships/ctrlProp" Target="../ctrlProps/ctrlProp703.xml"/><Relationship Id="rId914" Type="http://schemas.openxmlformats.org/officeDocument/2006/relationships/ctrlProp" Target="../ctrlProps/ctrlProp910.xml"/><Relationship Id="rId43" Type="http://schemas.openxmlformats.org/officeDocument/2006/relationships/ctrlProp" Target="../ctrlProps/ctrlProp39.xml"/><Relationship Id="rId139" Type="http://schemas.openxmlformats.org/officeDocument/2006/relationships/ctrlProp" Target="../ctrlProps/ctrlProp135.xml"/><Relationship Id="rId346" Type="http://schemas.openxmlformats.org/officeDocument/2006/relationships/ctrlProp" Target="../ctrlProps/ctrlProp342.xml"/><Relationship Id="rId553" Type="http://schemas.openxmlformats.org/officeDocument/2006/relationships/ctrlProp" Target="../ctrlProps/ctrlProp549.xml"/><Relationship Id="rId760" Type="http://schemas.openxmlformats.org/officeDocument/2006/relationships/ctrlProp" Target="../ctrlProps/ctrlProp756.xml"/><Relationship Id="rId998" Type="http://schemas.openxmlformats.org/officeDocument/2006/relationships/ctrlProp" Target="../ctrlProps/ctrlProp994.xml"/><Relationship Id="rId192" Type="http://schemas.openxmlformats.org/officeDocument/2006/relationships/ctrlProp" Target="../ctrlProps/ctrlProp188.xml"/><Relationship Id="rId206" Type="http://schemas.openxmlformats.org/officeDocument/2006/relationships/ctrlProp" Target="../ctrlProps/ctrlProp202.xml"/><Relationship Id="rId413" Type="http://schemas.openxmlformats.org/officeDocument/2006/relationships/ctrlProp" Target="../ctrlProps/ctrlProp409.xml"/><Relationship Id="rId858" Type="http://schemas.openxmlformats.org/officeDocument/2006/relationships/ctrlProp" Target="../ctrlProps/ctrlProp854.xml"/><Relationship Id="rId1043" Type="http://schemas.openxmlformats.org/officeDocument/2006/relationships/ctrlProp" Target="../ctrlProps/ctrlProp1039.xml"/><Relationship Id="rId497" Type="http://schemas.openxmlformats.org/officeDocument/2006/relationships/ctrlProp" Target="../ctrlProps/ctrlProp493.xml"/><Relationship Id="rId620" Type="http://schemas.openxmlformats.org/officeDocument/2006/relationships/ctrlProp" Target="../ctrlProps/ctrlProp616.xml"/><Relationship Id="rId718" Type="http://schemas.openxmlformats.org/officeDocument/2006/relationships/ctrlProp" Target="../ctrlProps/ctrlProp714.xml"/><Relationship Id="rId925" Type="http://schemas.openxmlformats.org/officeDocument/2006/relationships/ctrlProp" Target="../ctrlProps/ctrlProp921.xml"/><Relationship Id="rId357" Type="http://schemas.openxmlformats.org/officeDocument/2006/relationships/ctrlProp" Target="../ctrlProps/ctrlProp353.xml"/><Relationship Id="rId54" Type="http://schemas.openxmlformats.org/officeDocument/2006/relationships/ctrlProp" Target="../ctrlProps/ctrlProp50.xml"/><Relationship Id="rId217" Type="http://schemas.openxmlformats.org/officeDocument/2006/relationships/ctrlProp" Target="../ctrlProps/ctrlProp213.xml"/><Relationship Id="rId564" Type="http://schemas.openxmlformats.org/officeDocument/2006/relationships/ctrlProp" Target="../ctrlProps/ctrlProp560.xml"/><Relationship Id="rId771" Type="http://schemas.openxmlformats.org/officeDocument/2006/relationships/ctrlProp" Target="../ctrlProps/ctrlProp767.xml"/><Relationship Id="rId869" Type="http://schemas.openxmlformats.org/officeDocument/2006/relationships/ctrlProp" Target="../ctrlProps/ctrlProp865.xml"/><Relationship Id="rId424" Type="http://schemas.openxmlformats.org/officeDocument/2006/relationships/ctrlProp" Target="../ctrlProps/ctrlProp420.xml"/><Relationship Id="rId631" Type="http://schemas.openxmlformats.org/officeDocument/2006/relationships/ctrlProp" Target="../ctrlProps/ctrlProp627.xml"/><Relationship Id="rId729" Type="http://schemas.openxmlformats.org/officeDocument/2006/relationships/ctrlProp" Target="../ctrlProps/ctrlProp725.xml"/><Relationship Id="rId1054" Type="http://schemas.openxmlformats.org/officeDocument/2006/relationships/ctrlProp" Target="../ctrlProps/ctrlProp1050.xml"/><Relationship Id="rId270" Type="http://schemas.openxmlformats.org/officeDocument/2006/relationships/ctrlProp" Target="../ctrlProps/ctrlProp266.xml"/><Relationship Id="rId936" Type="http://schemas.openxmlformats.org/officeDocument/2006/relationships/ctrlProp" Target="../ctrlProps/ctrlProp932.xml"/><Relationship Id="rId65" Type="http://schemas.openxmlformats.org/officeDocument/2006/relationships/ctrlProp" Target="../ctrlProps/ctrlProp61.xml"/><Relationship Id="rId130" Type="http://schemas.openxmlformats.org/officeDocument/2006/relationships/ctrlProp" Target="../ctrlProps/ctrlProp126.xml"/><Relationship Id="rId368" Type="http://schemas.openxmlformats.org/officeDocument/2006/relationships/ctrlProp" Target="../ctrlProps/ctrlProp364.xml"/><Relationship Id="rId575" Type="http://schemas.openxmlformats.org/officeDocument/2006/relationships/ctrlProp" Target="../ctrlProps/ctrlProp571.xml"/><Relationship Id="rId782" Type="http://schemas.openxmlformats.org/officeDocument/2006/relationships/ctrlProp" Target="../ctrlProps/ctrlProp778.xml"/><Relationship Id="rId228" Type="http://schemas.openxmlformats.org/officeDocument/2006/relationships/ctrlProp" Target="../ctrlProps/ctrlProp224.xml"/><Relationship Id="rId435" Type="http://schemas.openxmlformats.org/officeDocument/2006/relationships/ctrlProp" Target="../ctrlProps/ctrlProp431.xml"/><Relationship Id="rId642" Type="http://schemas.openxmlformats.org/officeDocument/2006/relationships/ctrlProp" Target="../ctrlProps/ctrlProp638.xml"/><Relationship Id="rId1065" Type="http://schemas.openxmlformats.org/officeDocument/2006/relationships/ctrlProp" Target="../ctrlProps/ctrlProp1061.xml"/><Relationship Id="rId281" Type="http://schemas.openxmlformats.org/officeDocument/2006/relationships/ctrlProp" Target="../ctrlProps/ctrlProp277.xml"/><Relationship Id="rId502" Type="http://schemas.openxmlformats.org/officeDocument/2006/relationships/ctrlProp" Target="../ctrlProps/ctrlProp498.xml"/><Relationship Id="rId947" Type="http://schemas.openxmlformats.org/officeDocument/2006/relationships/ctrlProp" Target="../ctrlProps/ctrlProp943.xml"/><Relationship Id="rId76" Type="http://schemas.openxmlformats.org/officeDocument/2006/relationships/ctrlProp" Target="../ctrlProps/ctrlProp72.xml"/><Relationship Id="rId141" Type="http://schemas.openxmlformats.org/officeDocument/2006/relationships/ctrlProp" Target="../ctrlProps/ctrlProp137.xml"/><Relationship Id="rId379" Type="http://schemas.openxmlformats.org/officeDocument/2006/relationships/ctrlProp" Target="../ctrlProps/ctrlProp375.xml"/><Relationship Id="rId586" Type="http://schemas.openxmlformats.org/officeDocument/2006/relationships/ctrlProp" Target="../ctrlProps/ctrlProp582.xml"/><Relationship Id="rId793" Type="http://schemas.openxmlformats.org/officeDocument/2006/relationships/ctrlProp" Target="../ctrlProps/ctrlProp789.xml"/><Relationship Id="rId807" Type="http://schemas.openxmlformats.org/officeDocument/2006/relationships/ctrlProp" Target="../ctrlProps/ctrlProp803.xml"/><Relationship Id="rId7" Type="http://schemas.openxmlformats.org/officeDocument/2006/relationships/ctrlProp" Target="../ctrlProps/ctrlProp3.xml"/><Relationship Id="rId239" Type="http://schemas.openxmlformats.org/officeDocument/2006/relationships/ctrlProp" Target="../ctrlProps/ctrlProp235.xml"/><Relationship Id="rId446" Type="http://schemas.openxmlformats.org/officeDocument/2006/relationships/ctrlProp" Target="../ctrlProps/ctrlProp442.xml"/><Relationship Id="rId653" Type="http://schemas.openxmlformats.org/officeDocument/2006/relationships/ctrlProp" Target="../ctrlProps/ctrlProp649.xml"/><Relationship Id="rId292" Type="http://schemas.openxmlformats.org/officeDocument/2006/relationships/ctrlProp" Target="../ctrlProps/ctrlProp288.xml"/><Relationship Id="rId306" Type="http://schemas.openxmlformats.org/officeDocument/2006/relationships/ctrlProp" Target="../ctrlProps/ctrlProp302.xml"/><Relationship Id="rId860" Type="http://schemas.openxmlformats.org/officeDocument/2006/relationships/ctrlProp" Target="../ctrlProps/ctrlProp856.xml"/><Relationship Id="rId958" Type="http://schemas.openxmlformats.org/officeDocument/2006/relationships/ctrlProp" Target="../ctrlProps/ctrlProp954.xml"/><Relationship Id="rId87" Type="http://schemas.openxmlformats.org/officeDocument/2006/relationships/ctrlProp" Target="../ctrlProps/ctrlProp83.xml"/><Relationship Id="rId513" Type="http://schemas.openxmlformats.org/officeDocument/2006/relationships/ctrlProp" Target="../ctrlProps/ctrlProp509.xml"/><Relationship Id="rId597" Type="http://schemas.openxmlformats.org/officeDocument/2006/relationships/ctrlProp" Target="../ctrlProps/ctrlProp593.xml"/><Relationship Id="rId720" Type="http://schemas.openxmlformats.org/officeDocument/2006/relationships/ctrlProp" Target="../ctrlProps/ctrlProp716.xml"/><Relationship Id="rId818" Type="http://schemas.openxmlformats.org/officeDocument/2006/relationships/ctrlProp" Target="../ctrlProps/ctrlProp814.xml"/><Relationship Id="rId152" Type="http://schemas.openxmlformats.org/officeDocument/2006/relationships/ctrlProp" Target="../ctrlProps/ctrlProp148.xml"/><Relationship Id="rId457" Type="http://schemas.openxmlformats.org/officeDocument/2006/relationships/ctrlProp" Target="../ctrlProps/ctrlProp453.xml"/><Relationship Id="rId1003" Type="http://schemas.openxmlformats.org/officeDocument/2006/relationships/ctrlProp" Target="../ctrlProps/ctrlProp999.xml"/><Relationship Id="rId664" Type="http://schemas.openxmlformats.org/officeDocument/2006/relationships/ctrlProp" Target="../ctrlProps/ctrlProp660.xml"/><Relationship Id="rId871" Type="http://schemas.openxmlformats.org/officeDocument/2006/relationships/ctrlProp" Target="../ctrlProps/ctrlProp867.xml"/><Relationship Id="rId969" Type="http://schemas.openxmlformats.org/officeDocument/2006/relationships/ctrlProp" Target="../ctrlProps/ctrlProp965.xml"/><Relationship Id="rId14" Type="http://schemas.openxmlformats.org/officeDocument/2006/relationships/ctrlProp" Target="../ctrlProps/ctrlProp10.xml"/><Relationship Id="rId317" Type="http://schemas.openxmlformats.org/officeDocument/2006/relationships/ctrlProp" Target="../ctrlProps/ctrlProp313.xml"/><Relationship Id="rId524" Type="http://schemas.openxmlformats.org/officeDocument/2006/relationships/ctrlProp" Target="../ctrlProps/ctrlProp520.xml"/><Relationship Id="rId731" Type="http://schemas.openxmlformats.org/officeDocument/2006/relationships/ctrlProp" Target="../ctrlProps/ctrlProp727.xml"/><Relationship Id="rId98" Type="http://schemas.openxmlformats.org/officeDocument/2006/relationships/ctrlProp" Target="../ctrlProps/ctrlProp94.xml"/><Relationship Id="rId163" Type="http://schemas.openxmlformats.org/officeDocument/2006/relationships/ctrlProp" Target="../ctrlProps/ctrlProp159.xml"/><Relationship Id="rId370" Type="http://schemas.openxmlformats.org/officeDocument/2006/relationships/ctrlProp" Target="../ctrlProps/ctrlProp366.xml"/><Relationship Id="rId829" Type="http://schemas.openxmlformats.org/officeDocument/2006/relationships/ctrlProp" Target="../ctrlProps/ctrlProp825.xml"/><Relationship Id="rId1014" Type="http://schemas.openxmlformats.org/officeDocument/2006/relationships/ctrlProp" Target="../ctrlProps/ctrlProp1010.xml"/><Relationship Id="rId230" Type="http://schemas.openxmlformats.org/officeDocument/2006/relationships/ctrlProp" Target="../ctrlProps/ctrlProp226.xml"/><Relationship Id="rId468" Type="http://schemas.openxmlformats.org/officeDocument/2006/relationships/ctrlProp" Target="../ctrlProps/ctrlProp464.xml"/><Relationship Id="rId675" Type="http://schemas.openxmlformats.org/officeDocument/2006/relationships/ctrlProp" Target="../ctrlProps/ctrlProp671.xml"/><Relationship Id="rId882" Type="http://schemas.openxmlformats.org/officeDocument/2006/relationships/ctrlProp" Target="../ctrlProps/ctrlProp878.xml"/><Relationship Id="rId25" Type="http://schemas.openxmlformats.org/officeDocument/2006/relationships/ctrlProp" Target="../ctrlProps/ctrlProp21.xml"/><Relationship Id="rId328" Type="http://schemas.openxmlformats.org/officeDocument/2006/relationships/ctrlProp" Target="../ctrlProps/ctrlProp324.xml"/><Relationship Id="rId535" Type="http://schemas.openxmlformats.org/officeDocument/2006/relationships/ctrlProp" Target="../ctrlProps/ctrlProp531.xml"/><Relationship Id="rId742" Type="http://schemas.openxmlformats.org/officeDocument/2006/relationships/ctrlProp" Target="../ctrlProps/ctrlProp738.xml"/><Relationship Id="rId174" Type="http://schemas.openxmlformats.org/officeDocument/2006/relationships/ctrlProp" Target="../ctrlProps/ctrlProp170.xml"/><Relationship Id="rId381" Type="http://schemas.openxmlformats.org/officeDocument/2006/relationships/ctrlProp" Target="../ctrlProps/ctrlProp377.xml"/><Relationship Id="rId602" Type="http://schemas.openxmlformats.org/officeDocument/2006/relationships/ctrlProp" Target="../ctrlProps/ctrlProp598.xml"/><Relationship Id="rId1025" Type="http://schemas.openxmlformats.org/officeDocument/2006/relationships/ctrlProp" Target="../ctrlProps/ctrlProp1021.xml"/><Relationship Id="rId241" Type="http://schemas.openxmlformats.org/officeDocument/2006/relationships/ctrlProp" Target="../ctrlProps/ctrlProp237.xml"/><Relationship Id="rId479" Type="http://schemas.openxmlformats.org/officeDocument/2006/relationships/ctrlProp" Target="../ctrlProps/ctrlProp475.xml"/><Relationship Id="rId686" Type="http://schemas.openxmlformats.org/officeDocument/2006/relationships/ctrlProp" Target="../ctrlProps/ctrlProp682.xml"/><Relationship Id="rId893" Type="http://schemas.openxmlformats.org/officeDocument/2006/relationships/ctrlProp" Target="../ctrlProps/ctrlProp889.xml"/><Relationship Id="rId907" Type="http://schemas.openxmlformats.org/officeDocument/2006/relationships/ctrlProp" Target="../ctrlProps/ctrlProp903.xml"/><Relationship Id="rId36" Type="http://schemas.openxmlformats.org/officeDocument/2006/relationships/ctrlProp" Target="../ctrlProps/ctrlProp32.xml"/><Relationship Id="rId339" Type="http://schemas.openxmlformats.org/officeDocument/2006/relationships/ctrlProp" Target="../ctrlProps/ctrlProp335.xml"/><Relationship Id="rId546" Type="http://schemas.openxmlformats.org/officeDocument/2006/relationships/ctrlProp" Target="../ctrlProps/ctrlProp542.xml"/><Relationship Id="rId753" Type="http://schemas.openxmlformats.org/officeDocument/2006/relationships/ctrlProp" Target="../ctrlProps/ctrlProp749.xml"/><Relationship Id="rId101" Type="http://schemas.openxmlformats.org/officeDocument/2006/relationships/ctrlProp" Target="../ctrlProps/ctrlProp97.xml"/><Relationship Id="rId185" Type="http://schemas.openxmlformats.org/officeDocument/2006/relationships/ctrlProp" Target="../ctrlProps/ctrlProp181.xml"/><Relationship Id="rId406" Type="http://schemas.openxmlformats.org/officeDocument/2006/relationships/ctrlProp" Target="../ctrlProps/ctrlProp402.xml"/><Relationship Id="rId960" Type="http://schemas.openxmlformats.org/officeDocument/2006/relationships/ctrlProp" Target="../ctrlProps/ctrlProp956.xml"/><Relationship Id="rId1036" Type="http://schemas.openxmlformats.org/officeDocument/2006/relationships/ctrlProp" Target="../ctrlProps/ctrlProp1032.xml"/><Relationship Id="rId392" Type="http://schemas.openxmlformats.org/officeDocument/2006/relationships/ctrlProp" Target="../ctrlProps/ctrlProp388.xml"/><Relationship Id="rId613" Type="http://schemas.openxmlformats.org/officeDocument/2006/relationships/ctrlProp" Target="../ctrlProps/ctrlProp609.xml"/><Relationship Id="rId697" Type="http://schemas.openxmlformats.org/officeDocument/2006/relationships/ctrlProp" Target="../ctrlProps/ctrlProp693.xml"/><Relationship Id="rId820" Type="http://schemas.openxmlformats.org/officeDocument/2006/relationships/ctrlProp" Target="../ctrlProps/ctrlProp816.xml"/><Relationship Id="rId918" Type="http://schemas.openxmlformats.org/officeDocument/2006/relationships/ctrlProp" Target="../ctrlProps/ctrlProp914.xml"/><Relationship Id="rId252" Type="http://schemas.openxmlformats.org/officeDocument/2006/relationships/ctrlProp" Target="../ctrlProps/ctrlProp248.xml"/><Relationship Id="rId47" Type="http://schemas.openxmlformats.org/officeDocument/2006/relationships/ctrlProp" Target="../ctrlProps/ctrlProp43.xml"/><Relationship Id="rId112" Type="http://schemas.openxmlformats.org/officeDocument/2006/relationships/ctrlProp" Target="../ctrlProps/ctrlProp108.xml"/><Relationship Id="rId557" Type="http://schemas.openxmlformats.org/officeDocument/2006/relationships/ctrlProp" Target="../ctrlProps/ctrlProp553.xml"/><Relationship Id="rId764" Type="http://schemas.openxmlformats.org/officeDocument/2006/relationships/ctrlProp" Target="../ctrlProps/ctrlProp760.xml"/><Relationship Id="rId971" Type="http://schemas.openxmlformats.org/officeDocument/2006/relationships/ctrlProp" Target="../ctrlProps/ctrlProp967.xml"/><Relationship Id="rId196" Type="http://schemas.openxmlformats.org/officeDocument/2006/relationships/ctrlProp" Target="../ctrlProps/ctrlProp192.xml"/><Relationship Id="rId417" Type="http://schemas.openxmlformats.org/officeDocument/2006/relationships/ctrlProp" Target="../ctrlProps/ctrlProp413.xml"/><Relationship Id="rId624" Type="http://schemas.openxmlformats.org/officeDocument/2006/relationships/ctrlProp" Target="../ctrlProps/ctrlProp620.xml"/><Relationship Id="rId831" Type="http://schemas.openxmlformats.org/officeDocument/2006/relationships/ctrlProp" Target="../ctrlProps/ctrlProp827.xml"/><Relationship Id="rId1047" Type="http://schemas.openxmlformats.org/officeDocument/2006/relationships/ctrlProp" Target="../ctrlProps/ctrlProp1043.xml"/><Relationship Id="rId263" Type="http://schemas.openxmlformats.org/officeDocument/2006/relationships/ctrlProp" Target="../ctrlProps/ctrlProp259.xml"/><Relationship Id="rId470" Type="http://schemas.openxmlformats.org/officeDocument/2006/relationships/ctrlProp" Target="../ctrlProps/ctrlProp466.xml"/><Relationship Id="rId929" Type="http://schemas.openxmlformats.org/officeDocument/2006/relationships/ctrlProp" Target="../ctrlProps/ctrlProp925.xml"/><Relationship Id="rId58" Type="http://schemas.openxmlformats.org/officeDocument/2006/relationships/ctrlProp" Target="../ctrlProps/ctrlProp54.xml"/><Relationship Id="rId123" Type="http://schemas.openxmlformats.org/officeDocument/2006/relationships/ctrlProp" Target="../ctrlProps/ctrlProp119.xml"/><Relationship Id="rId330" Type="http://schemas.openxmlformats.org/officeDocument/2006/relationships/ctrlProp" Target="../ctrlProps/ctrlProp326.xml"/><Relationship Id="rId568" Type="http://schemas.openxmlformats.org/officeDocument/2006/relationships/ctrlProp" Target="../ctrlProps/ctrlProp564.xml"/><Relationship Id="rId775" Type="http://schemas.openxmlformats.org/officeDocument/2006/relationships/ctrlProp" Target="../ctrlProps/ctrlProp771.xml"/><Relationship Id="rId982" Type="http://schemas.openxmlformats.org/officeDocument/2006/relationships/ctrlProp" Target="../ctrlProps/ctrlProp978.xml"/><Relationship Id="rId428" Type="http://schemas.openxmlformats.org/officeDocument/2006/relationships/ctrlProp" Target="../ctrlProps/ctrlProp424.xml"/><Relationship Id="rId635" Type="http://schemas.openxmlformats.org/officeDocument/2006/relationships/ctrlProp" Target="../ctrlProps/ctrlProp631.xml"/><Relationship Id="rId842" Type="http://schemas.openxmlformats.org/officeDocument/2006/relationships/ctrlProp" Target="../ctrlProps/ctrlProp838.xml"/><Relationship Id="rId1058" Type="http://schemas.openxmlformats.org/officeDocument/2006/relationships/ctrlProp" Target="../ctrlProps/ctrlProp1054.xml"/><Relationship Id="rId274" Type="http://schemas.openxmlformats.org/officeDocument/2006/relationships/ctrlProp" Target="../ctrlProps/ctrlProp270.xml"/><Relationship Id="rId481" Type="http://schemas.openxmlformats.org/officeDocument/2006/relationships/ctrlProp" Target="../ctrlProps/ctrlProp477.xml"/><Relationship Id="rId702" Type="http://schemas.openxmlformats.org/officeDocument/2006/relationships/ctrlProp" Target="../ctrlProps/ctrlProp698.xml"/><Relationship Id="rId69" Type="http://schemas.openxmlformats.org/officeDocument/2006/relationships/ctrlProp" Target="../ctrlProps/ctrlProp65.xml"/><Relationship Id="rId134" Type="http://schemas.openxmlformats.org/officeDocument/2006/relationships/ctrlProp" Target="../ctrlProps/ctrlProp130.xml"/><Relationship Id="rId579" Type="http://schemas.openxmlformats.org/officeDocument/2006/relationships/ctrlProp" Target="../ctrlProps/ctrlProp575.xml"/><Relationship Id="rId786" Type="http://schemas.openxmlformats.org/officeDocument/2006/relationships/ctrlProp" Target="../ctrlProps/ctrlProp782.xml"/><Relationship Id="rId993" Type="http://schemas.openxmlformats.org/officeDocument/2006/relationships/ctrlProp" Target="../ctrlProps/ctrlProp989.xml"/><Relationship Id="rId341" Type="http://schemas.openxmlformats.org/officeDocument/2006/relationships/ctrlProp" Target="../ctrlProps/ctrlProp337.xml"/><Relationship Id="rId439" Type="http://schemas.openxmlformats.org/officeDocument/2006/relationships/ctrlProp" Target="../ctrlProps/ctrlProp435.xml"/><Relationship Id="rId646" Type="http://schemas.openxmlformats.org/officeDocument/2006/relationships/ctrlProp" Target="../ctrlProps/ctrlProp642.xml"/><Relationship Id="rId201" Type="http://schemas.openxmlformats.org/officeDocument/2006/relationships/ctrlProp" Target="../ctrlProps/ctrlProp197.xml"/><Relationship Id="rId285" Type="http://schemas.openxmlformats.org/officeDocument/2006/relationships/ctrlProp" Target="../ctrlProps/ctrlProp281.xml"/><Relationship Id="rId506" Type="http://schemas.openxmlformats.org/officeDocument/2006/relationships/ctrlProp" Target="../ctrlProps/ctrlProp502.xml"/><Relationship Id="rId853" Type="http://schemas.openxmlformats.org/officeDocument/2006/relationships/ctrlProp" Target="../ctrlProps/ctrlProp849.xml"/><Relationship Id="rId492" Type="http://schemas.openxmlformats.org/officeDocument/2006/relationships/ctrlProp" Target="../ctrlProps/ctrlProp488.xml"/><Relationship Id="rId713" Type="http://schemas.openxmlformats.org/officeDocument/2006/relationships/ctrlProp" Target="../ctrlProps/ctrlProp709.xml"/><Relationship Id="rId797" Type="http://schemas.openxmlformats.org/officeDocument/2006/relationships/ctrlProp" Target="../ctrlProps/ctrlProp793.xml"/><Relationship Id="rId920" Type="http://schemas.openxmlformats.org/officeDocument/2006/relationships/ctrlProp" Target="../ctrlProps/ctrlProp916.xml"/><Relationship Id="rId145" Type="http://schemas.openxmlformats.org/officeDocument/2006/relationships/ctrlProp" Target="../ctrlProps/ctrlProp141.xml"/><Relationship Id="rId352" Type="http://schemas.openxmlformats.org/officeDocument/2006/relationships/ctrlProp" Target="../ctrlProps/ctrlProp348.xml"/><Relationship Id="rId212" Type="http://schemas.openxmlformats.org/officeDocument/2006/relationships/ctrlProp" Target="../ctrlProps/ctrlProp208.xml"/><Relationship Id="rId657" Type="http://schemas.openxmlformats.org/officeDocument/2006/relationships/ctrlProp" Target="../ctrlProps/ctrlProp653.xml"/><Relationship Id="rId864" Type="http://schemas.openxmlformats.org/officeDocument/2006/relationships/ctrlProp" Target="../ctrlProps/ctrlProp860.xml"/><Relationship Id="rId296" Type="http://schemas.openxmlformats.org/officeDocument/2006/relationships/ctrlProp" Target="../ctrlProps/ctrlProp292.xml"/><Relationship Id="rId517" Type="http://schemas.openxmlformats.org/officeDocument/2006/relationships/ctrlProp" Target="../ctrlProps/ctrlProp513.xml"/><Relationship Id="rId724" Type="http://schemas.openxmlformats.org/officeDocument/2006/relationships/ctrlProp" Target="../ctrlProps/ctrlProp720.xml"/><Relationship Id="rId931" Type="http://schemas.openxmlformats.org/officeDocument/2006/relationships/ctrlProp" Target="../ctrlProps/ctrlProp927.xml"/><Relationship Id="rId60" Type="http://schemas.openxmlformats.org/officeDocument/2006/relationships/ctrlProp" Target="../ctrlProps/ctrlProp56.xml"/><Relationship Id="rId156" Type="http://schemas.openxmlformats.org/officeDocument/2006/relationships/ctrlProp" Target="../ctrlProps/ctrlProp152.xml"/><Relationship Id="rId363" Type="http://schemas.openxmlformats.org/officeDocument/2006/relationships/ctrlProp" Target="../ctrlProps/ctrlProp359.xml"/><Relationship Id="rId570" Type="http://schemas.openxmlformats.org/officeDocument/2006/relationships/ctrlProp" Target="../ctrlProps/ctrlProp566.xml"/><Relationship Id="rId1007" Type="http://schemas.openxmlformats.org/officeDocument/2006/relationships/ctrlProp" Target="../ctrlProps/ctrlProp1003.xml"/><Relationship Id="rId223" Type="http://schemas.openxmlformats.org/officeDocument/2006/relationships/ctrlProp" Target="../ctrlProps/ctrlProp219.xml"/><Relationship Id="rId430" Type="http://schemas.openxmlformats.org/officeDocument/2006/relationships/ctrlProp" Target="../ctrlProps/ctrlProp426.xml"/><Relationship Id="rId668" Type="http://schemas.openxmlformats.org/officeDocument/2006/relationships/ctrlProp" Target="../ctrlProps/ctrlProp664.xml"/><Relationship Id="rId875" Type="http://schemas.openxmlformats.org/officeDocument/2006/relationships/ctrlProp" Target="../ctrlProps/ctrlProp871.xml"/><Relationship Id="rId1060" Type="http://schemas.openxmlformats.org/officeDocument/2006/relationships/ctrlProp" Target="../ctrlProps/ctrlProp1056.xml"/><Relationship Id="rId18" Type="http://schemas.openxmlformats.org/officeDocument/2006/relationships/ctrlProp" Target="../ctrlProps/ctrlProp14.xml"/><Relationship Id="rId528" Type="http://schemas.openxmlformats.org/officeDocument/2006/relationships/ctrlProp" Target="../ctrlProps/ctrlProp524.xml"/><Relationship Id="rId735" Type="http://schemas.openxmlformats.org/officeDocument/2006/relationships/ctrlProp" Target="../ctrlProps/ctrlProp731.xml"/><Relationship Id="rId942" Type="http://schemas.openxmlformats.org/officeDocument/2006/relationships/ctrlProp" Target="../ctrlProps/ctrlProp938.xml"/><Relationship Id="rId167" Type="http://schemas.openxmlformats.org/officeDocument/2006/relationships/ctrlProp" Target="../ctrlProps/ctrlProp163.xml"/><Relationship Id="rId374" Type="http://schemas.openxmlformats.org/officeDocument/2006/relationships/ctrlProp" Target="../ctrlProps/ctrlProp370.xml"/><Relationship Id="rId581" Type="http://schemas.openxmlformats.org/officeDocument/2006/relationships/ctrlProp" Target="../ctrlProps/ctrlProp577.xml"/><Relationship Id="rId1018" Type="http://schemas.openxmlformats.org/officeDocument/2006/relationships/ctrlProp" Target="../ctrlProps/ctrlProp1014.xml"/><Relationship Id="rId71" Type="http://schemas.openxmlformats.org/officeDocument/2006/relationships/ctrlProp" Target="../ctrlProps/ctrlProp67.xml"/><Relationship Id="rId234" Type="http://schemas.openxmlformats.org/officeDocument/2006/relationships/ctrlProp" Target="../ctrlProps/ctrlProp230.xml"/><Relationship Id="rId637" Type="http://schemas.openxmlformats.org/officeDocument/2006/relationships/ctrlProp" Target="../ctrlProps/ctrlProp633.xml"/><Relationship Id="rId679" Type="http://schemas.openxmlformats.org/officeDocument/2006/relationships/ctrlProp" Target="../ctrlProps/ctrlProp675.xml"/><Relationship Id="rId802" Type="http://schemas.openxmlformats.org/officeDocument/2006/relationships/ctrlProp" Target="../ctrlProps/ctrlProp798.xml"/><Relationship Id="rId844" Type="http://schemas.openxmlformats.org/officeDocument/2006/relationships/ctrlProp" Target="../ctrlProps/ctrlProp840.xml"/><Relationship Id="rId886" Type="http://schemas.openxmlformats.org/officeDocument/2006/relationships/ctrlProp" Target="../ctrlProps/ctrlProp882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76" Type="http://schemas.openxmlformats.org/officeDocument/2006/relationships/ctrlProp" Target="../ctrlProps/ctrlProp272.xml"/><Relationship Id="rId441" Type="http://schemas.openxmlformats.org/officeDocument/2006/relationships/ctrlProp" Target="../ctrlProps/ctrlProp437.xml"/><Relationship Id="rId483" Type="http://schemas.openxmlformats.org/officeDocument/2006/relationships/ctrlProp" Target="../ctrlProps/ctrlProp479.xml"/><Relationship Id="rId539" Type="http://schemas.openxmlformats.org/officeDocument/2006/relationships/ctrlProp" Target="../ctrlProps/ctrlProp535.xml"/><Relationship Id="rId690" Type="http://schemas.openxmlformats.org/officeDocument/2006/relationships/ctrlProp" Target="../ctrlProps/ctrlProp686.xml"/><Relationship Id="rId704" Type="http://schemas.openxmlformats.org/officeDocument/2006/relationships/ctrlProp" Target="../ctrlProps/ctrlProp700.xml"/><Relationship Id="rId746" Type="http://schemas.openxmlformats.org/officeDocument/2006/relationships/ctrlProp" Target="../ctrlProps/ctrlProp742.xml"/><Relationship Id="rId911" Type="http://schemas.openxmlformats.org/officeDocument/2006/relationships/ctrlProp" Target="../ctrlProps/ctrlProp907.xml"/><Relationship Id="rId40" Type="http://schemas.openxmlformats.org/officeDocument/2006/relationships/ctrlProp" Target="../ctrlProps/ctrlProp36.xml"/><Relationship Id="rId136" Type="http://schemas.openxmlformats.org/officeDocument/2006/relationships/ctrlProp" Target="../ctrlProps/ctrlProp132.xml"/><Relationship Id="rId178" Type="http://schemas.openxmlformats.org/officeDocument/2006/relationships/ctrlProp" Target="../ctrlProps/ctrlProp174.xml"/><Relationship Id="rId301" Type="http://schemas.openxmlformats.org/officeDocument/2006/relationships/ctrlProp" Target="../ctrlProps/ctrlProp297.xml"/><Relationship Id="rId343" Type="http://schemas.openxmlformats.org/officeDocument/2006/relationships/ctrlProp" Target="../ctrlProps/ctrlProp339.xml"/><Relationship Id="rId550" Type="http://schemas.openxmlformats.org/officeDocument/2006/relationships/ctrlProp" Target="../ctrlProps/ctrlProp546.xml"/><Relationship Id="rId788" Type="http://schemas.openxmlformats.org/officeDocument/2006/relationships/ctrlProp" Target="../ctrlProps/ctrlProp784.xml"/><Relationship Id="rId953" Type="http://schemas.openxmlformats.org/officeDocument/2006/relationships/ctrlProp" Target="../ctrlProps/ctrlProp949.xml"/><Relationship Id="rId995" Type="http://schemas.openxmlformats.org/officeDocument/2006/relationships/ctrlProp" Target="../ctrlProps/ctrlProp991.xml"/><Relationship Id="rId1029" Type="http://schemas.openxmlformats.org/officeDocument/2006/relationships/ctrlProp" Target="../ctrlProps/ctrlProp1025.xml"/><Relationship Id="rId82" Type="http://schemas.openxmlformats.org/officeDocument/2006/relationships/ctrlProp" Target="../ctrlProps/ctrlProp78.xml"/><Relationship Id="rId203" Type="http://schemas.openxmlformats.org/officeDocument/2006/relationships/ctrlProp" Target="../ctrlProps/ctrlProp199.xml"/><Relationship Id="rId385" Type="http://schemas.openxmlformats.org/officeDocument/2006/relationships/ctrlProp" Target="../ctrlProps/ctrlProp381.xml"/><Relationship Id="rId592" Type="http://schemas.openxmlformats.org/officeDocument/2006/relationships/ctrlProp" Target="../ctrlProps/ctrlProp588.xml"/><Relationship Id="rId606" Type="http://schemas.openxmlformats.org/officeDocument/2006/relationships/ctrlProp" Target="../ctrlProps/ctrlProp602.xml"/><Relationship Id="rId648" Type="http://schemas.openxmlformats.org/officeDocument/2006/relationships/ctrlProp" Target="../ctrlProps/ctrlProp644.xml"/><Relationship Id="rId813" Type="http://schemas.openxmlformats.org/officeDocument/2006/relationships/ctrlProp" Target="../ctrlProps/ctrlProp809.xml"/><Relationship Id="rId855" Type="http://schemas.openxmlformats.org/officeDocument/2006/relationships/ctrlProp" Target="../ctrlProps/ctrlProp851.xml"/><Relationship Id="rId1040" Type="http://schemas.openxmlformats.org/officeDocument/2006/relationships/ctrlProp" Target="../ctrlProps/ctrlProp1036.xml"/><Relationship Id="rId245" Type="http://schemas.openxmlformats.org/officeDocument/2006/relationships/ctrlProp" Target="../ctrlProps/ctrlProp241.xml"/><Relationship Id="rId287" Type="http://schemas.openxmlformats.org/officeDocument/2006/relationships/ctrlProp" Target="../ctrlProps/ctrlProp283.xml"/><Relationship Id="rId410" Type="http://schemas.openxmlformats.org/officeDocument/2006/relationships/ctrlProp" Target="../ctrlProps/ctrlProp406.xml"/><Relationship Id="rId452" Type="http://schemas.openxmlformats.org/officeDocument/2006/relationships/ctrlProp" Target="../ctrlProps/ctrlProp448.xml"/><Relationship Id="rId494" Type="http://schemas.openxmlformats.org/officeDocument/2006/relationships/ctrlProp" Target="../ctrlProps/ctrlProp490.xml"/><Relationship Id="rId508" Type="http://schemas.openxmlformats.org/officeDocument/2006/relationships/ctrlProp" Target="../ctrlProps/ctrlProp504.xml"/><Relationship Id="rId715" Type="http://schemas.openxmlformats.org/officeDocument/2006/relationships/ctrlProp" Target="../ctrlProps/ctrlProp711.xml"/><Relationship Id="rId897" Type="http://schemas.openxmlformats.org/officeDocument/2006/relationships/ctrlProp" Target="../ctrlProps/ctrlProp893.xml"/><Relationship Id="rId922" Type="http://schemas.openxmlformats.org/officeDocument/2006/relationships/ctrlProp" Target="../ctrlProps/ctrlProp918.xml"/><Relationship Id="rId105" Type="http://schemas.openxmlformats.org/officeDocument/2006/relationships/ctrlProp" Target="../ctrlProps/ctrlProp101.xml"/><Relationship Id="rId147" Type="http://schemas.openxmlformats.org/officeDocument/2006/relationships/ctrlProp" Target="../ctrlProps/ctrlProp143.xml"/><Relationship Id="rId312" Type="http://schemas.openxmlformats.org/officeDocument/2006/relationships/ctrlProp" Target="../ctrlProps/ctrlProp308.xml"/><Relationship Id="rId354" Type="http://schemas.openxmlformats.org/officeDocument/2006/relationships/ctrlProp" Target="../ctrlProps/ctrlProp350.xml"/><Relationship Id="rId757" Type="http://schemas.openxmlformats.org/officeDocument/2006/relationships/ctrlProp" Target="../ctrlProps/ctrlProp753.xml"/><Relationship Id="rId799" Type="http://schemas.openxmlformats.org/officeDocument/2006/relationships/ctrlProp" Target="../ctrlProps/ctrlProp795.xml"/><Relationship Id="rId964" Type="http://schemas.openxmlformats.org/officeDocument/2006/relationships/ctrlProp" Target="../ctrlProps/ctrlProp960.xml"/><Relationship Id="rId51" Type="http://schemas.openxmlformats.org/officeDocument/2006/relationships/ctrlProp" Target="../ctrlProps/ctrlProp47.xml"/><Relationship Id="rId93" Type="http://schemas.openxmlformats.org/officeDocument/2006/relationships/ctrlProp" Target="../ctrlProps/ctrlProp89.xml"/><Relationship Id="rId189" Type="http://schemas.openxmlformats.org/officeDocument/2006/relationships/ctrlProp" Target="../ctrlProps/ctrlProp185.xml"/><Relationship Id="rId396" Type="http://schemas.openxmlformats.org/officeDocument/2006/relationships/ctrlProp" Target="../ctrlProps/ctrlProp392.xml"/><Relationship Id="rId561" Type="http://schemas.openxmlformats.org/officeDocument/2006/relationships/ctrlProp" Target="../ctrlProps/ctrlProp557.xml"/><Relationship Id="rId617" Type="http://schemas.openxmlformats.org/officeDocument/2006/relationships/ctrlProp" Target="../ctrlProps/ctrlProp613.xml"/><Relationship Id="rId659" Type="http://schemas.openxmlformats.org/officeDocument/2006/relationships/ctrlProp" Target="../ctrlProps/ctrlProp655.xml"/><Relationship Id="rId824" Type="http://schemas.openxmlformats.org/officeDocument/2006/relationships/ctrlProp" Target="../ctrlProps/ctrlProp820.xml"/><Relationship Id="rId866" Type="http://schemas.openxmlformats.org/officeDocument/2006/relationships/ctrlProp" Target="../ctrlProps/ctrlProp862.xml"/><Relationship Id="rId214" Type="http://schemas.openxmlformats.org/officeDocument/2006/relationships/ctrlProp" Target="../ctrlProps/ctrlProp210.xml"/><Relationship Id="rId256" Type="http://schemas.openxmlformats.org/officeDocument/2006/relationships/ctrlProp" Target="../ctrlProps/ctrlProp252.xml"/><Relationship Id="rId298" Type="http://schemas.openxmlformats.org/officeDocument/2006/relationships/ctrlProp" Target="../ctrlProps/ctrlProp294.xml"/><Relationship Id="rId421" Type="http://schemas.openxmlformats.org/officeDocument/2006/relationships/ctrlProp" Target="../ctrlProps/ctrlProp417.xml"/><Relationship Id="rId463" Type="http://schemas.openxmlformats.org/officeDocument/2006/relationships/ctrlProp" Target="../ctrlProps/ctrlProp459.xml"/><Relationship Id="rId519" Type="http://schemas.openxmlformats.org/officeDocument/2006/relationships/ctrlProp" Target="../ctrlProps/ctrlProp515.xml"/><Relationship Id="rId670" Type="http://schemas.openxmlformats.org/officeDocument/2006/relationships/ctrlProp" Target="../ctrlProps/ctrlProp666.xml"/><Relationship Id="rId1051" Type="http://schemas.openxmlformats.org/officeDocument/2006/relationships/ctrlProp" Target="../ctrlProps/ctrlProp1047.xml"/><Relationship Id="rId116" Type="http://schemas.openxmlformats.org/officeDocument/2006/relationships/ctrlProp" Target="../ctrlProps/ctrlProp112.xml"/><Relationship Id="rId158" Type="http://schemas.openxmlformats.org/officeDocument/2006/relationships/ctrlProp" Target="../ctrlProps/ctrlProp154.xml"/><Relationship Id="rId323" Type="http://schemas.openxmlformats.org/officeDocument/2006/relationships/ctrlProp" Target="../ctrlProps/ctrlProp319.xml"/><Relationship Id="rId530" Type="http://schemas.openxmlformats.org/officeDocument/2006/relationships/ctrlProp" Target="../ctrlProps/ctrlProp526.xml"/><Relationship Id="rId726" Type="http://schemas.openxmlformats.org/officeDocument/2006/relationships/ctrlProp" Target="../ctrlProps/ctrlProp722.xml"/><Relationship Id="rId768" Type="http://schemas.openxmlformats.org/officeDocument/2006/relationships/ctrlProp" Target="../ctrlProps/ctrlProp764.xml"/><Relationship Id="rId933" Type="http://schemas.openxmlformats.org/officeDocument/2006/relationships/ctrlProp" Target="../ctrlProps/ctrlProp929.xml"/><Relationship Id="rId975" Type="http://schemas.openxmlformats.org/officeDocument/2006/relationships/ctrlProp" Target="../ctrlProps/ctrlProp971.xml"/><Relationship Id="rId1009" Type="http://schemas.openxmlformats.org/officeDocument/2006/relationships/ctrlProp" Target="../ctrlProps/ctrlProp1005.xml"/><Relationship Id="rId20" Type="http://schemas.openxmlformats.org/officeDocument/2006/relationships/ctrlProp" Target="../ctrlProps/ctrlProp16.xml"/><Relationship Id="rId62" Type="http://schemas.openxmlformats.org/officeDocument/2006/relationships/ctrlProp" Target="../ctrlProps/ctrlProp58.xml"/><Relationship Id="rId365" Type="http://schemas.openxmlformats.org/officeDocument/2006/relationships/ctrlProp" Target="../ctrlProps/ctrlProp361.xml"/><Relationship Id="rId572" Type="http://schemas.openxmlformats.org/officeDocument/2006/relationships/ctrlProp" Target="../ctrlProps/ctrlProp568.xml"/><Relationship Id="rId628" Type="http://schemas.openxmlformats.org/officeDocument/2006/relationships/ctrlProp" Target="../ctrlProps/ctrlProp624.xml"/><Relationship Id="rId835" Type="http://schemas.openxmlformats.org/officeDocument/2006/relationships/ctrlProp" Target="../ctrlProps/ctrlProp831.xml"/><Relationship Id="rId225" Type="http://schemas.openxmlformats.org/officeDocument/2006/relationships/ctrlProp" Target="../ctrlProps/ctrlProp221.xml"/><Relationship Id="rId267" Type="http://schemas.openxmlformats.org/officeDocument/2006/relationships/ctrlProp" Target="../ctrlProps/ctrlProp263.xml"/><Relationship Id="rId432" Type="http://schemas.openxmlformats.org/officeDocument/2006/relationships/ctrlProp" Target="../ctrlProps/ctrlProp428.xml"/><Relationship Id="rId474" Type="http://schemas.openxmlformats.org/officeDocument/2006/relationships/ctrlProp" Target="../ctrlProps/ctrlProp470.xml"/><Relationship Id="rId877" Type="http://schemas.openxmlformats.org/officeDocument/2006/relationships/ctrlProp" Target="../ctrlProps/ctrlProp873.xml"/><Relationship Id="rId1020" Type="http://schemas.openxmlformats.org/officeDocument/2006/relationships/ctrlProp" Target="../ctrlProps/ctrlProp1016.xml"/><Relationship Id="rId1062" Type="http://schemas.openxmlformats.org/officeDocument/2006/relationships/ctrlProp" Target="../ctrlProps/ctrlProp1058.xml"/><Relationship Id="rId127" Type="http://schemas.openxmlformats.org/officeDocument/2006/relationships/ctrlProp" Target="../ctrlProps/ctrlProp123.xml"/><Relationship Id="rId681" Type="http://schemas.openxmlformats.org/officeDocument/2006/relationships/ctrlProp" Target="../ctrlProps/ctrlProp677.xml"/><Relationship Id="rId737" Type="http://schemas.openxmlformats.org/officeDocument/2006/relationships/ctrlProp" Target="../ctrlProps/ctrlProp733.xml"/><Relationship Id="rId779" Type="http://schemas.openxmlformats.org/officeDocument/2006/relationships/ctrlProp" Target="../ctrlProps/ctrlProp775.xml"/><Relationship Id="rId902" Type="http://schemas.openxmlformats.org/officeDocument/2006/relationships/ctrlProp" Target="../ctrlProps/ctrlProp898.xml"/><Relationship Id="rId944" Type="http://schemas.openxmlformats.org/officeDocument/2006/relationships/ctrlProp" Target="../ctrlProps/ctrlProp940.xml"/><Relationship Id="rId986" Type="http://schemas.openxmlformats.org/officeDocument/2006/relationships/ctrlProp" Target="../ctrlProps/ctrlProp982.xml"/><Relationship Id="rId31" Type="http://schemas.openxmlformats.org/officeDocument/2006/relationships/ctrlProp" Target="../ctrlProps/ctrlProp27.xml"/><Relationship Id="rId73" Type="http://schemas.openxmlformats.org/officeDocument/2006/relationships/ctrlProp" Target="../ctrlProps/ctrlProp69.xml"/><Relationship Id="rId169" Type="http://schemas.openxmlformats.org/officeDocument/2006/relationships/ctrlProp" Target="../ctrlProps/ctrlProp165.xml"/><Relationship Id="rId334" Type="http://schemas.openxmlformats.org/officeDocument/2006/relationships/ctrlProp" Target="../ctrlProps/ctrlProp330.xml"/><Relationship Id="rId376" Type="http://schemas.openxmlformats.org/officeDocument/2006/relationships/ctrlProp" Target="../ctrlProps/ctrlProp372.xml"/><Relationship Id="rId541" Type="http://schemas.openxmlformats.org/officeDocument/2006/relationships/ctrlProp" Target="../ctrlProps/ctrlProp537.xml"/><Relationship Id="rId583" Type="http://schemas.openxmlformats.org/officeDocument/2006/relationships/ctrlProp" Target="../ctrlProps/ctrlProp579.xml"/><Relationship Id="rId639" Type="http://schemas.openxmlformats.org/officeDocument/2006/relationships/ctrlProp" Target="../ctrlProps/ctrlProp635.xml"/><Relationship Id="rId790" Type="http://schemas.openxmlformats.org/officeDocument/2006/relationships/ctrlProp" Target="../ctrlProps/ctrlProp786.xml"/><Relationship Id="rId804" Type="http://schemas.openxmlformats.org/officeDocument/2006/relationships/ctrlProp" Target="../ctrlProps/ctrlProp800.xml"/><Relationship Id="rId4" Type="http://schemas.openxmlformats.org/officeDocument/2006/relationships/vmlDrawing" Target="../drawings/vmlDrawing1.vml"/><Relationship Id="rId180" Type="http://schemas.openxmlformats.org/officeDocument/2006/relationships/ctrlProp" Target="../ctrlProps/ctrlProp176.xml"/><Relationship Id="rId236" Type="http://schemas.openxmlformats.org/officeDocument/2006/relationships/ctrlProp" Target="../ctrlProps/ctrlProp232.xml"/><Relationship Id="rId278" Type="http://schemas.openxmlformats.org/officeDocument/2006/relationships/ctrlProp" Target="../ctrlProps/ctrlProp274.xml"/><Relationship Id="rId401" Type="http://schemas.openxmlformats.org/officeDocument/2006/relationships/ctrlProp" Target="../ctrlProps/ctrlProp397.xml"/><Relationship Id="rId443" Type="http://schemas.openxmlformats.org/officeDocument/2006/relationships/ctrlProp" Target="../ctrlProps/ctrlProp439.xml"/><Relationship Id="rId650" Type="http://schemas.openxmlformats.org/officeDocument/2006/relationships/ctrlProp" Target="../ctrlProps/ctrlProp646.xml"/><Relationship Id="rId846" Type="http://schemas.openxmlformats.org/officeDocument/2006/relationships/ctrlProp" Target="../ctrlProps/ctrlProp842.xml"/><Relationship Id="rId888" Type="http://schemas.openxmlformats.org/officeDocument/2006/relationships/ctrlProp" Target="../ctrlProps/ctrlProp884.xml"/><Relationship Id="rId1031" Type="http://schemas.openxmlformats.org/officeDocument/2006/relationships/ctrlProp" Target="../ctrlProps/ctrlProp1027.xml"/><Relationship Id="rId303" Type="http://schemas.openxmlformats.org/officeDocument/2006/relationships/ctrlProp" Target="../ctrlProps/ctrlProp299.xml"/><Relationship Id="rId485" Type="http://schemas.openxmlformats.org/officeDocument/2006/relationships/ctrlProp" Target="../ctrlProps/ctrlProp481.xml"/><Relationship Id="rId692" Type="http://schemas.openxmlformats.org/officeDocument/2006/relationships/ctrlProp" Target="../ctrlProps/ctrlProp688.xml"/><Relationship Id="rId706" Type="http://schemas.openxmlformats.org/officeDocument/2006/relationships/ctrlProp" Target="../ctrlProps/ctrlProp702.xml"/><Relationship Id="rId748" Type="http://schemas.openxmlformats.org/officeDocument/2006/relationships/ctrlProp" Target="../ctrlProps/ctrlProp744.xml"/><Relationship Id="rId913" Type="http://schemas.openxmlformats.org/officeDocument/2006/relationships/ctrlProp" Target="../ctrlProps/ctrlProp909.xml"/><Relationship Id="rId955" Type="http://schemas.openxmlformats.org/officeDocument/2006/relationships/ctrlProp" Target="../ctrlProps/ctrlProp951.xml"/><Relationship Id="rId42" Type="http://schemas.openxmlformats.org/officeDocument/2006/relationships/ctrlProp" Target="../ctrlProps/ctrlProp38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345" Type="http://schemas.openxmlformats.org/officeDocument/2006/relationships/ctrlProp" Target="../ctrlProps/ctrlProp341.xml"/><Relationship Id="rId387" Type="http://schemas.openxmlformats.org/officeDocument/2006/relationships/ctrlProp" Target="../ctrlProps/ctrlProp383.xml"/><Relationship Id="rId510" Type="http://schemas.openxmlformats.org/officeDocument/2006/relationships/ctrlProp" Target="../ctrlProps/ctrlProp506.xml"/><Relationship Id="rId552" Type="http://schemas.openxmlformats.org/officeDocument/2006/relationships/ctrlProp" Target="../ctrlProps/ctrlProp548.xml"/><Relationship Id="rId594" Type="http://schemas.openxmlformats.org/officeDocument/2006/relationships/ctrlProp" Target="../ctrlProps/ctrlProp590.xml"/><Relationship Id="rId608" Type="http://schemas.openxmlformats.org/officeDocument/2006/relationships/ctrlProp" Target="../ctrlProps/ctrlProp604.xml"/><Relationship Id="rId815" Type="http://schemas.openxmlformats.org/officeDocument/2006/relationships/ctrlProp" Target="../ctrlProps/ctrlProp811.xml"/><Relationship Id="rId997" Type="http://schemas.openxmlformats.org/officeDocument/2006/relationships/ctrlProp" Target="../ctrlProps/ctrlProp993.xml"/><Relationship Id="rId191" Type="http://schemas.openxmlformats.org/officeDocument/2006/relationships/ctrlProp" Target="../ctrlProps/ctrlProp187.xml"/><Relationship Id="rId205" Type="http://schemas.openxmlformats.org/officeDocument/2006/relationships/ctrlProp" Target="../ctrlProps/ctrlProp201.xml"/><Relationship Id="rId247" Type="http://schemas.openxmlformats.org/officeDocument/2006/relationships/ctrlProp" Target="../ctrlProps/ctrlProp243.xml"/><Relationship Id="rId412" Type="http://schemas.openxmlformats.org/officeDocument/2006/relationships/ctrlProp" Target="../ctrlProps/ctrlProp408.xml"/><Relationship Id="rId857" Type="http://schemas.openxmlformats.org/officeDocument/2006/relationships/ctrlProp" Target="../ctrlProps/ctrlProp853.xml"/><Relationship Id="rId899" Type="http://schemas.openxmlformats.org/officeDocument/2006/relationships/ctrlProp" Target="../ctrlProps/ctrlProp895.xml"/><Relationship Id="rId1000" Type="http://schemas.openxmlformats.org/officeDocument/2006/relationships/ctrlProp" Target="../ctrlProps/ctrlProp996.xml"/><Relationship Id="rId1042" Type="http://schemas.openxmlformats.org/officeDocument/2006/relationships/ctrlProp" Target="../ctrlProps/ctrlProp1038.xml"/><Relationship Id="rId107" Type="http://schemas.openxmlformats.org/officeDocument/2006/relationships/ctrlProp" Target="../ctrlProps/ctrlProp103.xml"/><Relationship Id="rId289" Type="http://schemas.openxmlformats.org/officeDocument/2006/relationships/ctrlProp" Target="../ctrlProps/ctrlProp285.xml"/><Relationship Id="rId454" Type="http://schemas.openxmlformats.org/officeDocument/2006/relationships/ctrlProp" Target="../ctrlProps/ctrlProp450.xml"/><Relationship Id="rId496" Type="http://schemas.openxmlformats.org/officeDocument/2006/relationships/ctrlProp" Target="../ctrlProps/ctrlProp492.xml"/><Relationship Id="rId661" Type="http://schemas.openxmlformats.org/officeDocument/2006/relationships/ctrlProp" Target="../ctrlProps/ctrlProp657.xml"/><Relationship Id="rId717" Type="http://schemas.openxmlformats.org/officeDocument/2006/relationships/ctrlProp" Target="../ctrlProps/ctrlProp713.xml"/><Relationship Id="rId759" Type="http://schemas.openxmlformats.org/officeDocument/2006/relationships/ctrlProp" Target="../ctrlProps/ctrlProp755.xml"/><Relationship Id="rId924" Type="http://schemas.openxmlformats.org/officeDocument/2006/relationships/ctrlProp" Target="../ctrlProps/ctrlProp920.xml"/><Relationship Id="rId966" Type="http://schemas.openxmlformats.org/officeDocument/2006/relationships/ctrlProp" Target="../ctrlProps/ctrlProp962.xml"/><Relationship Id="rId11" Type="http://schemas.openxmlformats.org/officeDocument/2006/relationships/ctrlProp" Target="../ctrlProps/ctrlProp7.xml"/><Relationship Id="rId53" Type="http://schemas.openxmlformats.org/officeDocument/2006/relationships/ctrlProp" Target="../ctrlProps/ctrlProp49.xml"/><Relationship Id="rId149" Type="http://schemas.openxmlformats.org/officeDocument/2006/relationships/ctrlProp" Target="../ctrlProps/ctrlProp145.xml"/><Relationship Id="rId314" Type="http://schemas.openxmlformats.org/officeDocument/2006/relationships/ctrlProp" Target="../ctrlProps/ctrlProp310.xml"/><Relationship Id="rId356" Type="http://schemas.openxmlformats.org/officeDocument/2006/relationships/ctrlProp" Target="../ctrlProps/ctrlProp352.xml"/><Relationship Id="rId398" Type="http://schemas.openxmlformats.org/officeDocument/2006/relationships/ctrlProp" Target="../ctrlProps/ctrlProp394.xml"/><Relationship Id="rId521" Type="http://schemas.openxmlformats.org/officeDocument/2006/relationships/ctrlProp" Target="../ctrlProps/ctrlProp517.xml"/><Relationship Id="rId563" Type="http://schemas.openxmlformats.org/officeDocument/2006/relationships/ctrlProp" Target="../ctrlProps/ctrlProp559.xml"/><Relationship Id="rId619" Type="http://schemas.openxmlformats.org/officeDocument/2006/relationships/ctrlProp" Target="../ctrlProps/ctrlProp615.xml"/><Relationship Id="rId770" Type="http://schemas.openxmlformats.org/officeDocument/2006/relationships/ctrlProp" Target="../ctrlProps/ctrlProp76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216" Type="http://schemas.openxmlformats.org/officeDocument/2006/relationships/ctrlProp" Target="../ctrlProps/ctrlProp212.xml"/><Relationship Id="rId423" Type="http://schemas.openxmlformats.org/officeDocument/2006/relationships/ctrlProp" Target="../ctrlProps/ctrlProp419.xml"/><Relationship Id="rId826" Type="http://schemas.openxmlformats.org/officeDocument/2006/relationships/ctrlProp" Target="../ctrlProps/ctrlProp822.xml"/><Relationship Id="rId868" Type="http://schemas.openxmlformats.org/officeDocument/2006/relationships/ctrlProp" Target="../ctrlProps/ctrlProp864.xml"/><Relationship Id="rId1011" Type="http://schemas.openxmlformats.org/officeDocument/2006/relationships/ctrlProp" Target="../ctrlProps/ctrlProp1007.xml"/><Relationship Id="rId1053" Type="http://schemas.openxmlformats.org/officeDocument/2006/relationships/ctrlProp" Target="../ctrlProps/ctrlProp1049.xml"/><Relationship Id="rId258" Type="http://schemas.openxmlformats.org/officeDocument/2006/relationships/ctrlProp" Target="../ctrlProps/ctrlProp254.xml"/><Relationship Id="rId465" Type="http://schemas.openxmlformats.org/officeDocument/2006/relationships/ctrlProp" Target="../ctrlProps/ctrlProp461.xml"/><Relationship Id="rId630" Type="http://schemas.openxmlformats.org/officeDocument/2006/relationships/ctrlProp" Target="../ctrlProps/ctrlProp626.xml"/><Relationship Id="rId672" Type="http://schemas.openxmlformats.org/officeDocument/2006/relationships/ctrlProp" Target="../ctrlProps/ctrlProp668.xml"/><Relationship Id="rId728" Type="http://schemas.openxmlformats.org/officeDocument/2006/relationships/ctrlProp" Target="../ctrlProps/ctrlProp724.xml"/><Relationship Id="rId935" Type="http://schemas.openxmlformats.org/officeDocument/2006/relationships/ctrlProp" Target="../ctrlProps/ctrlProp931.xml"/><Relationship Id="rId22" Type="http://schemas.openxmlformats.org/officeDocument/2006/relationships/ctrlProp" Target="../ctrlProps/ctrlProp18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325" Type="http://schemas.openxmlformats.org/officeDocument/2006/relationships/ctrlProp" Target="../ctrlProps/ctrlProp321.xml"/><Relationship Id="rId367" Type="http://schemas.openxmlformats.org/officeDocument/2006/relationships/ctrlProp" Target="../ctrlProps/ctrlProp363.xml"/><Relationship Id="rId532" Type="http://schemas.openxmlformats.org/officeDocument/2006/relationships/ctrlProp" Target="../ctrlProps/ctrlProp528.xml"/><Relationship Id="rId574" Type="http://schemas.openxmlformats.org/officeDocument/2006/relationships/ctrlProp" Target="../ctrlProps/ctrlProp570.xml"/><Relationship Id="rId977" Type="http://schemas.openxmlformats.org/officeDocument/2006/relationships/ctrlProp" Target="../ctrlProps/ctrlProp973.xml"/><Relationship Id="rId171" Type="http://schemas.openxmlformats.org/officeDocument/2006/relationships/ctrlProp" Target="../ctrlProps/ctrlProp167.xml"/><Relationship Id="rId227" Type="http://schemas.openxmlformats.org/officeDocument/2006/relationships/ctrlProp" Target="../ctrlProps/ctrlProp223.xml"/><Relationship Id="rId781" Type="http://schemas.openxmlformats.org/officeDocument/2006/relationships/ctrlProp" Target="../ctrlProps/ctrlProp777.xml"/><Relationship Id="rId837" Type="http://schemas.openxmlformats.org/officeDocument/2006/relationships/ctrlProp" Target="../ctrlProps/ctrlProp833.xml"/><Relationship Id="rId879" Type="http://schemas.openxmlformats.org/officeDocument/2006/relationships/ctrlProp" Target="../ctrlProps/ctrlProp875.xml"/><Relationship Id="rId1022" Type="http://schemas.openxmlformats.org/officeDocument/2006/relationships/ctrlProp" Target="../ctrlProps/ctrlProp1018.xml"/><Relationship Id="rId269" Type="http://schemas.openxmlformats.org/officeDocument/2006/relationships/ctrlProp" Target="../ctrlProps/ctrlProp265.xml"/><Relationship Id="rId434" Type="http://schemas.openxmlformats.org/officeDocument/2006/relationships/ctrlProp" Target="../ctrlProps/ctrlProp430.xml"/><Relationship Id="rId476" Type="http://schemas.openxmlformats.org/officeDocument/2006/relationships/ctrlProp" Target="../ctrlProps/ctrlProp472.xml"/><Relationship Id="rId641" Type="http://schemas.openxmlformats.org/officeDocument/2006/relationships/ctrlProp" Target="../ctrlProps/ctrlProp637.xml"/><Relationship Id="rId683" Type="http://schemas.openxmlformats.org/officeDocument/2006/relationships/ctrlProp" Target="../ctrlProps/ctrlProp679.xml"/><Relationship Id="rId739" Type="http://schemas.openxmlformats.org/officeDocument/2006/relationships/ctrlProp" Target="../ctrlProps/ctrlProp735.xml"/><Relationship Id="rId890" Type="http://schemas.openxmlformats.org/officeDocument/2006/relationships/ctrlProp" Target="../ctrlProps/ctrlProp886.xml"/><Relationship Id="rId904" Type="http://schemas.openxmlformats.org/officeDocument/2006/relationships/ctrlProp" Target="../ctrlProps/ctrlProp900.xml"/><Relationship Id="rId1064" Type="http://schemas.openxmlformats.org/officeDocument/2006/relationships/ctrlProp" Target="../ctrlProps/ctrlProp1060.xml"/><Relationship Id="rId33" Type="http://schemas.openxmlformats.org/officeDocument/2006/relationships/ctrlProp" Target="../ctrlProps/ctrlProp29.xml"/><Relationship Id="rId129" Type="http://schemas.openxmlformats.org/officeDocument/2006/relationships/ctrlProp" Target="../ctrlProps/ctrlProp125.xml"/><Relationship Id="rId280" Type="http://schemas.openxmlformats.org/officeDocument/2006/relationships/ctrlProp" Target="../ctrlProps/ctrlProp276.xml"/><Relationship Id="rId336" Type="http://schemas.openxmlformats.org/officeDocument/2006/relationships/ctrlProp" Target="../ctrlProps/ctrlProp332.xml"/><Relationship Id="rId501" Type="http://schemas.openxmlformats.org/officeDocument/2006/relationships/ctrlProp" Target="../ctrlProps/ctrlProp497.xml"/><Relationship Id="rId543" Type="http://schemas.openxmlformats.org/officeDocument/2006/relationships/ctrlProp" Target="../ctrlProps/ctrlProp539.xml"/><Relationship Id="rId946" Type="http://schemas.openxmlformats.org/officeDocument/2006/relationships/ctrlProp" Target="../ctrlProps/ctrlProp942.xml"/><Relationship Id="rId988" Type="http://schemas.openxmlformats.org/officeDocument/2006/relationships/ctrlProp" Target="../ctrlProps/ctrlProp984.xml"/><Relationship Id="rId75" Type="http://schemas.openxmlformats.org/officeDocument/2006/relationships/ctrlProp" Target="../ctrlProps/ctrlProp71.xml"/><Relationship Id="rId140" Type="http://schemas.openxmlformats.org/officeDocument/2006/relationships/ctrlProp" Target="../ctrlProps/ctrlProp136.xml"/><Relationship Id="rId182" Type="http://schemas.openxmlformats.org/officeDocument/2006/relationships/ctrlProp" Target="../ctrlProps/ctrlProp178.xml"/><Relationship Id="rId378" Type="http://schemas.openxmlformats.org/officeDocument/2006/relationships/ctrlProp" Target="../ctrlProps/ctrlProp374.xml"/><Relationship Id="rId403" Type="http://schemas.openxmlformats.org/officeDocument/2006/relationships/ctrlProp" Target="../ctrlProps/ctrlProp399.xml"/><Relationship Id="rId585" Type="http://schemas.openxmlformats.org/officeDocument/2006/relationships/ctrlProp" Target="../ctrlProps/ctrlProp581.xml"/><Relationship Id="rId750" Type="http://schemas.openxmlformats.org/officeDocument/2006/relationships/ctrlProp" Target="../ctrlProps/ctrlProp746.xml"/><Relationship Id="rId792" Type="http://schemas.openxmlformats.org/officeDocument/2006/relationships/ctrlProp" Target="../ctrlProps/ctrlProp788.xml"/><Relationship Id="rId806" Type="http://schemas.openxmlformats.org/officeDocument/2006/relationships/ctrlProp" Target="../ctrlProps/ctrlProp802.xml"/><Relationship Id="rId848" Type="http://schemas.openxmlformats.org/officeDocument/2006/relationships/ctrlProp" Target="../ctrlProps/ctrlProp844.xml"/><Relationship Id="rId1033" Type="http://schemas.openxmlformats.org/officeDocument/2006/relationships/ctrlProp" Target="../ctrlProps/ctrlProp1029.xml"/><Relationship Id="rId6" Type="http://schemas.openxmlformats.org/officeDocument/2006/relationships/ctrlProp" Target="../ctrlProps/ctrlProp2.xml"/><Relationship Id="rId238" Type="http://schemas.openxmlformats.org/officeDocument/2006/relationships/ctrlProp" Target="../ctrlProps/ctrlProp234.xml"/><Relationship Id="rId445" Type="http://schemas.openxmlformats.org/officeDocument/2006/relationships/ctrlProp" Target="../ctrlProps/ctrlProp441.xml"/><Relationship Id="rId487" Type="http://schemas.openxmlformats.org/officeDocument/2006/relationships/ctrlProp" Target="../ctrlProps/ctrlProp483.xml"/><Relationship Id="rId610" Type="http://schemas.openxmlformats.org/officeDocument/2006/relationships/ctrlProp" Target="../ctrlProps/ctrlProp606.xml"/><Relationship Id="rId652" Type="http://schemas.openxmlformats.org/officeDocument/2006/relationships/ctrlProp" Target="../ctrlProps/ctrlProp648.xml"/><Relationship Id="rId694" Type="http://schemas.openxmlformats.org/officeDocument/2006/relationships/ctrlProp" Target="../ctrlProps/ctrlProp690.xml"/><Relationship Id="rId708" Type="http://schemas.openxmlformats.org/officeDocument/2006/relationships/ctrlProp" Target="../ctrlProps/ctrlProp704.xml"/><Relationship Id="rId915" Type="http://schemas.openxmlformats.org/officeDocument/2006/relationships/ctrlProp" Target="../ctrlProps/ctrlProp911.xml"/><Relationship Id="rId291" Type="http://schemas.openxmlformats.org/officeDocument/2006/relationships/ctrlProp" Target="../ctrlProps/ctrlProp287.xml"/><Relationship Id="rId305" Type="http://schemas.openxmlformats.org/officeDocument/2006/relationships/ctrlProp" Target="../ctrlProps/ctrlProp301.xml"/><Relationship Id="rId347" Type="http://schemas.openxmlformats.org/officeDocument/2006/relationships/ctrlProp" Target="../ctrlProps/ctrlProp343.xml"/><Relationship Id="rId512" Type="http://schemas.openxmlformats.org/officeDocument/2006/relationships/ctrlProp" Target="../ctrlProps/ctrlProp508.xml"/><Relationship Id="rId957" Type="http://schemas.openxmlformats.org/officeDocument/2006/relationships/ctrlProp" Target="../ctrlProps/ctrlProp953.xml"/><Relationship Id="rId999" Type="http://schemas.openxmlformats.org/officeDocument/2006/relationships/ctrlProp" Target="../ctrlProps/ctrlProp995.xml"/><Relationship Id="rId44" Type="http://schemas.openxmlformats.org/officeDocument/2006/relationships/ctrlProp" Target="../ctrlProps/ctrlProp40.xml"/><Relationship Id="rId86" Type="http://schemas.openxmlformats.org/officeDocument/2006/relationships/ctrlProp" Target="../ctrlProps/ctrlProp82.xml"/><Relationship Id="rId151" Type="http://schemas.openxmlformats.org/officeDocument/2006/relationships/ctrlProp" Target="../ctrlProps/ctrlProp147.xml"/><Relationship Id="rId389" Type="http://schemas.openxmlformats.org/officeDocument/2006/relationships/ctrlProp" Target="../ctrlProps/ctrlProp385.xml"/><Relationship Id="rId554" Type="http://schemas.openxmlformats.org/officeDocument/2006/relationships/ctrlProp" Target="../ctrlProps/ctrlProp550.xml"/><Relationship Id="rId596" Type="http://schemas.openxmlformats.org/officeDocument/2006/relationships/ctrlProp" Target="../ctrlProps/ctrlProp592.xml"/><Relationship Id="rId761" Type="http://schemas.openxmlformats.org/officeDocument/2006/relationships/ctrlProp" Target="../ctrlProps/ctrlProp757.xml"/><Relationship Id="rId817" Type="http://schemas.openxmlformats.org/officeDocument/2006/relationships/ctrlProp" Target="../ctrlProps/ctrlProp813.xml"/><Relationship Id="rId859" Type="http://schemas.openxmlformats.org/officeDocument/2006/relationships/ctrlProp" Target="../ctrlProps/ctrlProp855.xml"/><Relationship Id="rId1002" Type="http://schemas.openxmlformats.org/officeDocument/2006/relationships/ctrlProp" Target="../ctrlProps/ctrlProp998.xml"/><Relationship Id="rId193" Type="http://schemas.openxmlformats.org/officeDocument/2006/relationships/ctrlProp" Target="../ctrlProps/ctrlProp189.xml"/><Relationship Id="rId207" Type="http://schemas.openxmlformats.org/officeDocument/2006/relationships/ctrlProp" Target="../ctrlProps/ctrlProp203.xml"/><Relationship Id="rId249" Type="http://schemas.openxmlformats.org/officeDocument/2006/relationships/ctrlProp" Target="../ctrlProps/ctrlProp245.xml"/><Relationship Id="rId414" Type="http://schemas.openxmlformats.org/officeDocument/2006/relationships/ctrlProp" Target="../ctrlProps/ctrlProp410.xml"/><Relationship Id="rId456" Type="http://schemas.openxmlformats.org/officeDocument/2006/relationships/ctrlProp" Target="../ctrlProps/ctrlProp452.xml"/><Relationship Id="rId498" Type="http://schemas.openxmlformats.org/officeDocument/2006/relationships/ctrlProp" Target="../ctrlProps/ctrlProp494.xml"/><Relationship Id="rId621" Type="http://schemas.openxmlformats.org/officeDocument/2006/relationships/ctrlProp" Target="../ctrlProps/ctrlProp617.xml"/><Relationship Id="rId663" Type="http://schemas.openxmlformats.org/officeDocument/2006/relationships/ctrlProp" Target="../ctrlProps/ctrlProp659.xml"/><Relationship Id="rId870" Type="http://schemas.openxmlformats.org/officeDocument/2006/relationships/ctrlProp" Target="../ctrlProps/ctrlProp866.xml"/><Relationship Id="rId1044" Type="http://schemas.openxmlformats.org/officeDocument/2006/relationships/ctrlProp" Target="../ctrlProps/ctrlProp1040.xml"/><Relationship Id="rId13" Type="http://schemas.openxmlformats.org/officeDocument/2006/relationships/ctrlProp" Target="../ctrlProps/ctrlProp9.xml"/><Relationship Id="rId109" Type="http://schemas.openxmlformats.org/officeDocument/2006/relationships/ctrlProp" Target="../ctrlProps/ctrlProp105.xml"/><Relationship Id="rId260" Type="http://schemas.openxmlformats.org/officeDocument/2006/relationships/ctrlProp" Target="../ctrlProps/ctrlProp256.xml"/><Relationship Id="rId316" Type="http://schemas.openxmlformats.org/officeDocument/2006/relationships/ctrlProp" Target="../ctrlProps/ctrlProp312.xml"/><Relationship Id="rId523" Type="http://schemas.openxmlformats.org/officeDocument/2006/relationships/ctrlProp" Target="../ctrlProps/ctrlProp519.xml"/><Relationship Id="rId719" Type="http://schemas.openxmlformats.org/officeDocument/2006/relationships/ctrlProp" Target="../ctrlProps/ctrlProp715.xml"/><Relationship Id="rId926" Type="http://schemas.openxmlformats.org/officeDocument/2006/relationships/ctrlProp" Target="../ctrlProps/ctrlProp922.xml"/><Relationship Id="rId968" Type="http://schemas.openxmlformats.org/officeDocument/2006/relationships/ctrlProp" Target="../ctrlProps/ctrlProp964.xml"/><Relationship Id="rId55" Type="http://schemas.openxmlformats.org/officeDocument/2006/relationships/ctrlProp" Target="../ctrlProps/ctrlProp51.xml"/><Relationship Id="rId97" Type="http://schemas.openxmlformats.org/officeDocument/2006/relationships/ctrlProp" Target="../ctrlProps/ctrlProp93.xml"/><Relationship Id="rId120" Type="http://schemas.openxmlformats.org/officeDocument/2006/relationships/ctrlProp" Target="../ctrlProps/ctrlProp116.xml"/><Relationship Id="rId358" Type="http://schemas.openxmlformats.org/officeDocument/2006/relationships/ctrlProp" Target="../ctrlProps/ctrlProp354.xml"/><Relationship Id="rId565" Type="http://schemas.openxmlformats.org/officeDocument/2006/relationships/ctrlProp" Target="../ctrlProps/ctrlProp561.xml"/><Relationship Id="rId730" Type="http://schemas.openxmlformats.org/officeDocument/2006/relationships/ctrlProp" Target="../ctrlProps/ctrlProp726.xml"/><Relationship Id="rId772" Type="http://schemas.openxmlformats.org/officeDocument/2006/relationships/ctrlProp" Target="../ctrlProps/ctrlProp768.xml"/><Relationship Id="rId828" Type="http://schemas.openxmlformats.org/officeDocument/2006/relationships/ctrlProp" Target="../ctrlProps/ctrlProp824.xml"/><Relationship Id="rId1013" Type="http://schemas.openxmlformats.org/officeDocument/2006/relationships/ctrlProp" Target="../ctrlProps/ctrlProp1009.xml"/><Relationship Id="rId162" Type="http://schemas.openxmlformats.org/officeDocument/2006/relationships/ctrlProp" Target="../ctrlProps/ctrlProp158.xml"/><Relationship Id="rId218" Type="http://schemas.openxmlformats.org/officeDocument/2006/relationships/ctrlProp" Target="../ctrlProps/ctrlProp214.xml"/><Relationship Id="rId425" Type="http://schemas.openxmlformats.org/officeDocument/2006/relationships/ctrlProp" Target="../ctrlProps/ctrlProp421.xml"/><Relationship Id="rId467" Type="http://schemas.openxmlformats.org/officeDocument/2006/relationships/ctrlProp" Target="../ctrlProps/ctrlProp463.xml"/><Relationship Id="rId632" Type="http://schemas.openxmlformats.org/officeDocument/2006/relationships/ctrlProp" Target="../ctrlProps/ctrlProp628.xml"/><Relationship Id="rId1055" Type="http://schemas.openxmlformats.org/officeDocument/2006/relationships/ctrlProp" Target="../ctrlProps/ctrlProp1051.xml"/><Relationship Id="rId271" Type="http://schemas.openxmlformats.org/officeDocument/2006/relationships/ctrlProp" Target="../ctrlProps/ctrlProp267.xml"/><Relationship Id="rId674" Type="http://schemas.openxmlformats.org/officeDocument/2006/relationships/ctrlProp" Target="../ctrlProps/ctrlProp670.xml"/><Relationship Id="rId881" Type="http://schemas.openxmlformats.org/officeDocument/2006/relationships/ctrlProp" Target="../ctrlProps/ctrlProp877.xml"/><Relationship Id="rId937" Type="http://schemas.openxmlformats.org/officeDocument/2006/relationships/ctrlProp" Target="../ctrlProps/ctrlProp933.xml"/><Relationship Id="rId979" Type="http://schemas.openxmlformats.org/officeDocument/2006/relationships/ctrlProp" Target="../ctrlProps/ctrlProp975.xml"/><Relationship Id="rId24" Type="http://schemas.openxmlformats.org/officeDocument/2006/relationships/ctrlProp" Target="../ctrlProps/ctrlProp20.xml"/><Relationship Id="rId66" Type="http://schemas.openxmlformats.org/officeDocument/2006/relationships/ctrlProp" Target="../ctrlProps/ctrlProp62.xml"/><Relationship Id="rId131" Type="http://schemas.openxmlformats.org/officeDocument/2006/relationships/ctrlProp" Target="../ctrlProps/ctrlProp127.xml"/><Relationship Id="rId327" Type="http://schemas.openxmlformats.org/officeDocument/2006/relationships/ctrlProp" Target="../ctrlProps/ctrlProp323.xml"/><Relationship Id="rId369" Type="http://schemas.openxmlformats.org/officeDocument/2006/relationships/ctrlProp" Target="../ctrlProps/ctrlProp365.xml"/><Relationship Id="rId534" Type="http://schemas.openxmlformats.org/officeDocument/2006/relationships/ctrlProp" Target="../ctrlProps/ctrlProp530.xml"/><Relationship Id="rId576" Type="http://schemas.openxmlformats.org/officeDocument/2006/relationships/ctrlProp" Target="../ctrlProps/ctrlProp572.xml"/><Relationship Id="rId741" Type="http://schemas.openxmlformats.org/officeDocument/2006/relationships/ctrlProp" Target="../ctrlProps/ctrlProp737.xml"/><Relationship Id="rId783" Type="http://schemas.openxmlformats.org/officeDocument/2006/relationships/ctrlProp" Target="../ctrlProps/ctrlProp779.xml"/><Relationship Id="rId839" Type="http://schemas.openxmlformats.org/officeDocument/2006/relationships/ctrlProp" Target="../ctrlProps/ctrlProp835.xml"/><Relationship Id="rId990" Type="http://schemas.openxmlformats.org/officeDocument/2006/relationships/ctrlProp" Target="../ctrlProps/ctrlProp986.xml"/><Relationship Id="rId173" Type="http://schemas.openxmlformats.org/officeDocument/2006/relationships/ctrlProp" Target="../ctrlProps/ctrlProp169.xml"/><Relationship Id="rId229" Type="http://schemas.openxmlformats.org/officeDocument/2006/relationships/ctrlProp" Target="../ctrlProps/ctrlProp225.xml"/><Relationship Id="rId380" Type="http://schemas.openxmlformats.org/officeDocument/2006/relationships/ctrlProp" Target="../ctrlProps/ctrlProp376.xml"/><Relationship Id="rId436" Type="http://schemas.openxmlformats.org/officeDocument/2006/relationships/ctrlProp" Target="../ctrlProps/ctrlProp432.xml"/><Relationship Id="rId601" Type="http://schemas.openxmlformats.org/officeDocument/2006/relationships/ctrlProp" Target="../ctrlProps/ctrlProp597.xml"/><Relationship Id="rId643" Type="http://schemas.openxmlformats.org/officeDocument/2006/relationships/ctrlProp" Target="../ctrlProps/ctrlProp639.xml"/><Relationship Id="rId1024" Type="http://schemas.openxmlformats.org/officeDocument/2006/relationships/ctrlProp" Target="../ctrlProps/ctrlProp1020.xml"/><Relationship Id="rId1066" Type="http://schemas.openxmlformats.org/officeDocument/2006/relationships/ctrlProp" Target="../ctrlProps/ctrlProp1062.xml"/><Relationship Id="rId240" Type="http://schemas.openxmlformats.org/officeDocument/2006/relationships/ctrlProp" Target="../ctrlProps/ctrlProp236.xml"/><Relationship Id="rId478" Type="http://schemas.openxmlformats.org/officeDocument/2006/relationships/ctrlProp" Target="../ctrlProps/ctrlProp474.xml"/><Relationship Id="rId685" Type="http://schemas.openxmlformats.org/officeDocument/2006/relationships/ctrlProp" Target="../ctrlProps/ctrlProp681.xml"/><Relationship Id="rId850" Type="http://schemas.openxmlformats.org/officeDocument/2006/relationships/ctrlProp" Target="../ctrlProps/ctrlProp846.xml"/><Relationship Id="rId892" Type="http://schemas.openxmlformats.org/officeDocument/2006/relationships/ctrlProp" Target="../ctrlProps/ctrlProp888.xml"/><Relationship Id="rId906" Type="http://schemas.openxmlformats.org/officeDocument/2006/relationships/ctrlProp" Target="../ctrlProps/ctrlProp902.xml"/><Relationship Id="rId948" Type="http://schemas.openxmlformats.org/officeDocument/2006/relationships/ctrlProp" Target="../ctrlProps/ctrlProp944.xml"/><Relationship Id="rId35" Type="http://schemas.openxmlformats.org/officeDocument/2006/relationships/ctrlProp" Target="../ctrlProps/ctrlProp31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282" Type="http://schemas.openxmlformats.org/officeDocument/2006/relationships/ctrlProp" Target="../ctrlProps/ctrlProp278.xml"/><Relationship Id="rId338" Type="http://schemas.openxmlformats.org/officeDocument/2006/relationships/ctrlProp" Target="../ctrlProps/ctrlProp334.xml"/><Relationship Id="rId503" Type="http://schemas.openxmlformats.org/officeDocument/2006/relationships/ctrlProp" Target="../ctrlProps/ctrlProp499.xml"/><Relationship Id="rId545" Type="http://schemas.openxmlformats.org/officeDocument/2006/relationships/ctrlProp" Target="../ctrlProps/ctrlProp541.xml"/><Relationship Id="rId587" Type="http://schemas.openxmlformats.org/officeDocument/2006/relationships/ctrlProp" Target="../ctrlProps/ctrlProp583.xml"/><Relationship Id="rId710" Type="http://schemas.openxmlformats.org/officeDocument/2006/relationships/ctrlProp" Target="../ctrlProps/ctrlProp706.xml"/><Relationship Id="rId752" Type="http://schemas.openxmlformats.org/officeDocument/2006/relationships/ctrlProp" Target="../ctrlProps/ctrlProp748.xml"/><Relationship Id="rId808" Type="http://schemas.openxmlformats.org/officeDocument/2006/relationships/ctrlProp" Target="../ctrlProps/ctrlProp804.xml"/><Relationship Id="rId8" Type="http://schemas.openxmlformats.org/officeDocument/2006/relationships/ctrlProp" Target="../ctrlProps/ctrlProp4.xml"/><Relationship Id="rId142" Type="http://schemas.openxmlformats.org/officeDocument/2006/relationships/ctrlProp" Target="../ctrlProps/ctrlProp138.xml"/><Relationship Id="rId184" Type="http://schemas.openxmlformats.org/officeDocument/2006/relationships/ctrlProp" Target="../ctrlProps/ctrlProp180.xml"/><Relationship Id="rId391" Type="http://schemas.openxmlformats.org/officeDocument/2006/relationships/ctrlProp" Target="../ctrlProps/ctrlProp387.xml"/><Relationship Id="rId405" Type="http://schemas.openxmlformats.org/officeDocument/2006/relationships/ctrlProp" Target="../ctrlProps/ctrlProp401.xml"/><Relationship Id="rId447" Type="http://schemas.openxmlformats.org/officeDocument/2006/relationships/ctrlProp" Target="../ctrlProps/ctrlProp443.xml"/><Relationship Id="rId612" Type="http://schemas.openxmlformats.org/officeDocument/2006/relationships/ctrlProp" Target="../ctrlProps/ctrlProp608.xml"/><Relationship Id="rId794" Type="http://schemas.openxmlformats.org/officeDocument/2006/relationships/ctrlProp" Target="../ctrlProps/ctrlProp790.xml"/><Relationship Id="rId1035" Type="http://schemas.openxmlformats.org/officeDocument/2006/relationships/ctrlProp" Target="../ctrlProps/ctrlProp1031.xml"/><Relationship Id="rId251" Type="http://schemas.openxmlformats.org/officeDocument/2006/relationships/ctrlProp" Target="../ctrlProps/ctrlProp247.xml"/><Relationship Id="rId489" Type="http://schemas.openxmlformats.org/officeDocument/2006/relationships/ctrlProp" Target="../ctrlProps/ctrlProp485.xml"/><Relationship Id="rId654" Type="http://schemas.openxmlformats.org/officeDocument/2006/relationships/ctrlProp" Target="../ctrlProps/ctrlProp650.xml"/><Relationship Id="rId696" Type="http://schemas.openxmlformats.org/officeDocument/2006/relationships/ctrlProp" Target="../ctrlProps/ctrlProp692.xml"/><Relationship Id="rId861" Type="http://schemas.openxmlformats.org/officeDocument/2006/relationships/ctrlProp" Target="../ctrlProps/ctrlProp857.xml"/><Relationship Id="rId917" Type="http://schemas.openxmlformats.org/officeDocument/2006/relationships/ctrlProp" Target="../ctrlProps/ctrlProp913.xml"/><Relationship Id="rId959" Type="http://schemas.openxmlformats.org/officeDocument/2006/relationships/ctrlProp" Target="../ctrlProps/ctrlProp955.xml"/><Relationship Id="rId46" Type="http://schemas.openxmlformats.org/officeDocument/2006/relationships/ctrlProp" Target="../ctrlProps/ctrlProp42.xml"/><Relationship Id="rId293" Type="http://schemas.openxmlformats.org/officeDocument/2006/relationships/ctrlProp" Target="../ctrlProps/ctrlProp289.xml"/><Relationship Id="rId307" Type="http://schemas.openxmlformats.org/officeDocument/2006/relationships/ctrlProp" Target="../ctrlProps/ctrlProp303.xml"/><Relationship Id="rId349" Type="http://schemas.openxmlformats.org/officeDocument/2006/relationships/ctrlProp" Target="../ctrlProps/ctrlProp345.xml"/><Relationship Id="rId514" Type="http://schemas.openxmlformats.org/officeDocument/2006/relationships/ctrlProp" Target="../ctrlProps/ctrlProp510.xml"/><Relationship Id="rId556" Type="http://schemas.openxmlformats.org/officeDocument/2006/relationships/ctrlProp" Target="../ctrlProps/ctrlProp552.xml"/><Relationship Id="rId721" Type="http://schemas.openxmlformats.org/officeDocument/2006/relationships/ctrlProp" Target="../ctrlProps/ctrlProp717.xml"/><Relationship Id="rId763" Type="http://schemas.openxmlformats.org/officeDocument/2006/relationships/ctrlProp" Target="../ctrlProps/ctrlProp75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53" Type="http://schemas.openxmlformats.org/officeDocument/2006/relationships/ctrlProp" Target="../ctrlProps/ctrlProp149.xml"/><Relationship Id="rId195" Type="http://schemas.openxmlformats.org/officeDocument/2006/relationships/ctrlProp" Target="../ctrlProps/ctrlProp191.xml"/><Relationship Id="rId209" Type="http://schemas.openxmlformats.org/officeDocument/2006/relationships/ctrlProp" Target="../ctrlProps/ctrlProp205.xml"/><Relationship Id="rId360" Type="http://schemas.openxmlformats.org/officeDocument/2006/relationships/ctrlProp" Target="../ctrlProps/ctrlProp356.xml"/><Relationship Id="rId416" Type="http://schemas.openxmlformats.org/officeDocument/2006/relationships/ctrlProp" Target="../ctrlProps/ctrlProp412.xml"/><Relationship Id="rId598" Type="http://schemas.openxmlformats.org/officeDocument/2006/relationships/ctrlProp" Target="../ctrlProps/ctrlProp594.xml"/><Relationship Id="rId819" Type="http://schemas.openxmlformats.org/officeDocument/2006/relationships/ctrlProp" Target="../ctrlProps/ctrlProp815.xml"/><Relationship Id="rId970" Type="http://schemas.openxmlformats.org/officeDocument/2006/relationships/ctrlProp" Target="../ctrlProps/ctrlProp966.xml"/><Relationship Id="rId1004" Type="http://schemas.openxmlformats.org/officeDocument/2006/relationships/ctrlProp" Target="../ctrlProps/ctrlProp1000.xml"/><Relationship Id="rId1046" Type="http://schemas.openxmlformats.org/officeDocument/2006/relationships/ctrlProp" Target="../ctrlProps/ctrlProp1042.xml"/><Relationship Id="rId220" Type="http://schemas.openxmlformats.org/officeDocument/2006/relationships/ctrlProp" Target="../ctrlProps/ctrlProp216.xml"/><Relationship Id="rId458" Type="http://schemas.openxmlformats.org/officeDocument/2006/relationships/ctrlProp" Target="../ctrlProps/ctrlProp454.xml"/><Relationship Id="rId623" Type="http://schemas.openxmlformats.org/officeDocument/2006/relationships/ctrlProp" Target="../ctrlProps/ctrlProp619.xml"/><Relationship Id="rId665" Type="http://schemas.openxmlformats.org/officeDocument/2006/relationships/ctrlProp" Target="../ctrlProps/ctrlProp661.xml"/><Relationship Id="rId830" Type="http://schemas.openxmlformats.org/officeDocument/2006/relationships/ctrlProp" Target="../ctrlProps/ctrlProp826.xml"/><Relationship Id="rId872" Type="http://schemas.openxmlformats.org/officeDocument/2006/relationships/ctrlProp" Target="../ctrlProps/ctrlProp868.xml"/><Relationship Id="rId928" Type="http://schemas.openxmlformats.org/officeDocument/2006/relationships/ctrlProp" Target="../ctrlProps/ctrlProp924.xml"/><Relationship Id="rId15" Type="http://schemas.openxmlformats.org/officeDocument/2006/relationships/ctrlProp" Target="../ctrlProps/ctrlProp11.xml"/><Relationship Id="rId57" Type="http://schemas.openxmlformats.org/officeDocument/2006/relationships/ctrlProp" Target="../ctrlProps/ctrlProp53.xml"/><Relationship Id="rId262" Type="http://schemas.openxmlformats.org/officeDocument/2006/relationships/ctrlProp" Target="../ctrlProps/ctrlProp258.xml"/><Relationship Id="rId318" Type="http://schemas.openxmlformats.org/officeDocument/2006/relationships/ctrlProp" Target="../ctrlProps/ctrlProp314.xml"/><Relationship Id="rId525" Type="http://schemas.openxmlformats.org/officeDocument/2006/relationships/ctrlProp" Target="../ctrlProps/ctrlProp521.xml"/><Relationship Id="rId567" Type="http://schemas.openxmlformats.org/officeDocument/2006/relationships/ctrlProp" Target="../ctrlProps/ctrlProp563.xml"/><Relationship Id="rId732" Type="http://schemas.openxmlformats.org/officeDocument/2006/relationships/ctrlProp" Target="../ctrlProps/ctrlProp728.xml"/><Relationship Id="rId99" Type="http://schemas.openxmlformats.org/officeDocument/2006/relationships/ctrlProp" Target="../ctrlProps/ctrlProp95.xml"/><Relationship Id="rId122" Type="http://schemas.openxmlformats.org/officeDocument/2006/relationships/ctrlProp" Target="../ctrlProps/ctrlProp118.xml"/><Relationship Id="rId164" Type="http://schemas.openxmlformats.org/officeDocument/2006/relationships/ctrlProp" Target="../ctrlProps/ctrlProp160.xml"/><Relationship Id="rId371" Type="http://schemas.openxmlformats.org/officeDocument/2006/relationships/ctrlProp" Target="../ctrlProps/ctrlProp367.xml"/><Relationship Id="rId774" Type="http://schemas.openxmlformats.org/officeDocument/2006/relationships/ctrlProp" Target="../ctrlProps/ctrlProp770.xml"/><Relationship Id="rId981" Type="http://schemas.openxmlformats.org/officeDocument/2006/relationships/ctrlProp" Target="../ctrlProps/ctrlProp977.xml"/><Relationship Id="rId1015" Type="http://schemas.openxmlformats.org/officeDocument/2006/relationships/ctrlProp" Target="../ctrlProps/ctrlProp1011.xml"/><Relationship Id="rId1057" Type="http://schemas.openxmlformats.org/officeDocument/2006/relationships/ctrlProp" Target="../ctrlProps/ctrlProp1053.xml"/><Relationship Id="rId427" Type="http://schemas.openxmlformats.org/officeDocument/2006/relationships/ctrlProp" Target="../ctrlProps/ctrlProp423.xml"/><Relationship Id="rId469" Type="http://schemas.openxmlformats.org/officeDocument/2006/relationships/ctrlProp" Target="../ctrlProps/ctrlProp465.xml"/><Relationship Id="rId634" Type="http://schemas.openxmlformats.org/officeDocument/2006/relationships/ctrlProp" Target="../ctrlProps/ctrlProp630.xml"/><Relationship Id="rId676" Type="http://schemas.openxmlformats.org/officeDocument/2006/relationships/ctrlProp" Target="../ctrlProps/ctrlProp672.xml"/><Relationship Id="rId841" Type="http://schemas.openxmlformats.org/officeDocument/2006/relationships/ctrlProp" Target="../ctrlProps/ctrlProp837.xml"/><Relationship Id="rId883" Type="http://schemas.openxmlformats.org/officeDocument/2006/relationships/ctrlProp" Target="../ctrlProps/ctrlProp879.xml"/><Relationship Id="rId26" Type="http://schemas.openxmlformats.org/officeDocument/2006/relationships/ctrlProp" Target="../ctrlProps/ctrlProp22.xml"/><Relationship Id="rId231" Type="http://schemas.openxmlformats.org/officeDocument/2006/relationships/ctrlProp" Target="../ctrlProps/ctrlProp227.xml"/><Relationship Id="rId273" Type="http://schemas.openxmlformats.org/officeDocument/2006/relationships/ctrlProp" Target="../ctrlProps/ctrlProp269.xml"/><Relationship Id="rId329" Type="http://schemas.openxmlformats.org/officeDocument/2006/relationships/ctrlProp" Target="../ctrlProps/ctrlProp325.xml"/><Relationship Id="rId480" Type="http://schemas.openxmlformats.org/officeDocument/2006/relationships/ctrlProp" Target="../ctrlProps/ctrlProp476.xml"/><Relationship Id="rId536" Type="http://schemas.openxmlformats.org/officeDocument/2006/relationships/ctrlProp" Target="../ctrlProps/ctrlProp532.xml"/><Relationship Id="rId701" Type="http://schemas.openxmlformats.org/officeDocument/2006/relationships/ctrlProp" Target="../ctrlProps/ctrlProp697.xml"/><Relationship Id="rId939" Type="http://schemas.openxmlformats.org/officeDocument/2006/relationships/ctrlProp" Target="../ctrlProps/ctrlProp935.xml"/><Relationship Id="rId68" Type="http://schemas.openxmlformats.org/officeDocument/2006/relationships/ctrlProp" Target="../ctrlProps/ctrlProp64.xml"/><Relationship Id="rId133" Type="http://schemas.openxmlformats.org/officeDocument/2006/relationships/ctrlProp" Target="../ctrlProps/ctrlProp129.xml"/><Relationship Id="rId175" Type="http://schemas.openxmlformats.org/officeDocument/2006/relationships/ctrlProp" Target="../ctrlProps/ctrlProp171.xml"/><Relationship Id="rId340" Type="http://schemas.openxmlformats.org/officeDocument/2006/relationships/ctrlProp" Target="../ctrlProps/ctrlProp336.xml"/><Relationship Id="rId578" Type="http://schemas.openxmlformats.org/officeDocument/2006/relationships/ctrlProp" Target="../ctrlProps/ctrlProp574.xml"/><Relationship Id="rId743" Type="http://schemas.openxmlformats.org/officeDocument/2006/relationships/ctrlProp" Target="../ctrlProps/ctrlProp739.xml"/><Relationship Id="rId785" Type="http://schemas.openxmlformats.org/officeDocument/2006/relationships/ctrlProp" Target="../ctrlProps/ctrlProp781.xml"/><Relationship Id="rId950" Type="http://schemas.openxmlformats.org/officeDocument/2006/relationships/ctrlProp" Target="../ctrlProps/ctrlProp946.xml"/><Relationship Id="rId992" Type="http://schemas.openxmlformats.org/officeDocument/2006/relationships/ctrlProp" Target="../ctrlProps/ctrlProp988.xml"/><Relationship Id="rId1026" Type="http://schemas.openxmlformats.org/officeDocument/2006/relationships/ctrlProp" Target="../ctrlProps/ctrlProp1022.xml"/><Relationship Id="rId200" Type="http://schemas.openxmlformats.org/officeDocument/2006/relationships/ctrlProp" Target="../ctrlProps/ctrlProp196.xml"/><Relationship Id="rId382" Type="http://schemas.openxmlformats.org/officeDocument/2006/relationships/ctrlProp" Target="../ctrlProps/ctrlProp378.xml"/><Relationship Id="rId438" Type="http://schemas.openxmlformats.org/officeDocument/2006/relationships/ctrlProp" Target="../ctrlProps/ctrlProp434.xml"/><Relationship Id="rId603" Type="http://schemas.openxmlformats.org/officeDocument/2006/relationships/ctrlProp" Target="../ctrlProps/ctrlProp599.xml"/><Relationship Id="rId645" Type="http://schemas.openxmlformats.org/officeDocument/2006/relationships/ctrlProp" Target="../ctrlProps/ctrlProp641.xml"/><Relationship Id="rId687" Type="http://schemas.openxmlformats.org/officeDocument/2006/relationships/ctrlProp" Target="../ctrlProps/ctrlProp683.xml"/><Relationship Id="rId810" Type="http://schemas.openxmlformats.org/officeDocument/2006/relationships/ctrlProp" Target="../ctrlProps/ctrlProp806.xml"/><Relationship Id="rId852" Type="http://schemas.openxmlformats.org/officeDocument/2006/relationships/ctrlProp" Target="../ctrlProps/ctrlProp848.xml"/><Relationship Id="rId908" Type="http://schemas.openxmlformats.org/officeDocument/2006/relationships/ctrlProp" Target="../ctrlProps/ctrlProp904.xml"/><Relationship Id="rId242" Type="http://schemas.openxmlformats.org/officeDocument/2006/relationships/ctrlProp" Target="../ctrlProps/ctrlProp238.xml"/><Relationship Id="rId284" Type="http://schemas.openxmlformats.org/officeDocument/2006/relationships/ctrlProp" Target="../ctrlProps/ctrlProp280.xml"/><Relationship Id="rId491" Type="http://schemas.openxmlformats.org/officeDocument/2006/relationships/ctrlProp" Target="../ctrlProps/ctrlProp487.xml"/><Relationship Id="rId505" Type="http://schemas.openxmlformats.org/officeDocument/2006/relationships/ctrlProp" Target="../ctrlProps/ctrlProp501.xml"/><Relationship Id="rId712" Type="http://schemas.openxmlformats.org/officeDocument/2006/relationships/ctrlProp" Target="../ctrlProps/ctrlProp708.xml"/><Relationship Id="rId894" Type="http://schemas.openxmlformats.org/officeDocument/2006/relationships/ctrlProp" Target="../ctrlProps/ctrlProp890.xml"/><Relationship Id="rId37" Type="http://schemas.openxmlformats.org/officeDocument/2006/relationships/ctrlProp" Target="../ctrlProps/ctrlProp33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44" Type="http://schemas.openxmlformats.org/officeDocument/2006/relationships/ctrlProp" Target="../ctrlProps/ctrlProp140.xml"/><Relationship Id="rId547" Type="http://schemas.openxmlformats.org/officeDocument/2006/relationships/ctrlProp" Target="../ctrlProps/ctrlProp543.xml"/><Relationship Id="rId589" Type="http://schemas.openxmlformats.org/officeDocument/2006/relationships/ctrlProp" Target="../ctrlProps/ctrlProp585.xml"/><Relationship Id="rId754" Type="http://schemas.openxmlformats.org/officeDocument/2006/relationships/ctrlProp" Target="../ctrlProps/ctrlProp750.xml"/><Relationship Id="rId796" Type="http://schemas.openxmlformats.org/officeDocument/2006/relationships/ctrlProp" Target="../ctrlProps/ctrlProp792.xml"/><Relationship Id="rId961" Type="http://schemas.openxmlformats.org/officeDocument/2006/relationships/ctrlProp" Target="../ctrlProps/ctrlProp957.xml"/><Relationship Id="rId90" Type="http://schemas.openxmlformats.org/officeDocument/2006/relationships/ctrlProp" Target="../ctrlProps/ctrlProp86.xml"/><Relationship Id="rId186" Type="http://schemas.openxmlformats.org/officeDocument/2006/relationships/ctrlProp" Target="../ctrlProps/ctrlProp182.xml"/><Relationship Id="rId351" Type="http://schemas.openxmlformats.org/officeDocument/2006/relationships/ctrlProp" Target="../ctrlProps/ctrlProp347.xml"/><Relationship Id="rId393" Type="http://schemas.openxmlformats.org/officeDocument/2006/relationships/ctrlProp" Target="../ctrlProps/ctrlProp389.xml"/><Relationship Id="rId407" Type="http://schemas.openxmlformats.org/officeDocument/2006/relationships/ctrlProp" Target="../ctrlProps/ctrlProp403.xml"/><Relationship Id="rId449" Type="http://schemas.openxmlformats.org/officeDocument/2006/relationships/ctrlProp" Target="../ctrlProps/ctrlProp445.xml"/><Relationship Id="rId614" Type="http://schemas.openxmlformats.org/officeDocument/2006/relationships/ctrlProp" Target="../ctrlProps/ctrlProp610.xml"/><Relationship Id="rId656" Type="http://schemas.openxmlformats.org/officeDocument/2006/relationships/ctrlProp" Target="../ctrlProps/ctrlProp652.xml"/><Relationship Id="rId821" Type="http://schemas.openxmlformats.org/officeDocument/2006/relationships/ctrlProp" Target="../ctrlProps/ctrlProp817.xml"/><Relationship Id="rId863" Type="http://schemas.openxmlformats.org/officeDocument/2006/relationships/ctrlProp" Target="../ctrlProps/ctrlProp859.xml"/><Relationship Id="rId1037" Type="http://schemas.openxmlformats.org/officeDocument/2006/relationships/ctrlProp" Target="../ctrlProps/ctrlProp1033.xml"/><Relationship Id="rId211" Type="http://schemas.openxmlformats.org/officeDocument/2006/relationships/ctrlProp" Target="../ctrlProps/ctrlProp207.xml"/><Relationship Id="rId253" Type="http://schemas.openxmlformats.org/officeDocument/2006/relationships/ctrlProp" Target="../ctrlProps/ctrlProp249.xml"/><Relationship Id="rId295" Type="http://schemas.openxmlformats.org/officeDocument/2006/relationships/ctrlProp" Target="../ctrlProps/ctrlProp291.xml"/><Relationship Id="rId309" Type="http://schemas.openxmlformats.org/officeDocument/2006/relationships/ctrlProp" Target="../ctrlProps/ctrlProp305.xml"/><Relationship Id="rId460" Type="http://schemas.openxmlformats.org/officeDocument/2006/relationships/ctrlProp" Target="../ctrlProps/ctrlProp456.xml"/><Relationship Id="rId516" Type="http://schemas.openxmlformats.org/officeDocument/2006/relationships/ctrlProp" Target="../ctrlProps/ctrlProp512.xml"/><Relationship Id="rId698" Type="http://schemas.openxmlformats.org/officeDocument/2006/relationships/ctrlProp" Target="../ctrlProps/ctrlProp694.xml"/><Relationship Id="rId919" Type="http://schemas.openxmlformats.org/officeDocument/2006/relationships/ctrlProp" Target="../ctrlProps/ctrlProp915.xml"/><Relationship Id="rId48" Type="http://schemas.openxmlformats.org/officeDocument/2006/relationships/ctrlProp" Target="../ctrlProps/ctrlProp44.xml"/><Relationship Id="rId113" Type="http://schemas.openxmlformats.org/officeDocument/2006/relationships/ctrlProp" Target="../ctrlProps/ctrlProp109.xml"/><Relationship Id="rId320" Type="http://schemas.openxmlformats.org/officeDocument/2006/relationships/ctrlProp" Target="../ctrlProps/ctrlProp316.xml"/><Relationship Id="rId558" Type="http://schemas.openxmlformats.org/officeDocument/2006/relationships/ctrlProp" Target="../ctrlProps/ctrlProp554.xml"/><Relationship Id="rId723" Type="http://schemas.openxmlformats.org/officeDocument/2006/relationships/ctrlProp" Target="../ctrlProps/ctrlProp719.xml"/><Relationship Id="rId765" Type="http://schemas.openxmlformats.org/officeDocument/2006/relationships/ctrlProp" Target="../ctrlProps/ctrlProp761.xml"/><Relationship Id="rId930" Type="http://schemas.openxmlformats.org/officeDocument/2006/relationships/ctrlProp" Target="../ctrlProps/ctrlProp926.xml"/><Relationship Id="rId972" Type="http://schemas.openxmlformats.org/officeDocument/2006/relationships/ctrlProp" Target="../ctrlProps/ctrlProp968.xml"/><Relationship Id="rId1006" Type="http://schemas.openxmlformats.org/officeDocument/2006/relationships/ctrlProp" Target="../ctrlProps/ctrlProp1002.xml"/><Relationship Id="rId155" Type="http://schemas.openxmlformats.org/officeDocument/2006/relationships/ctrlProp" Target="../ctrlProps/ctrlProp151.xml"/><Relationship Id="rId197" Type="http://schemas.openxmlformats.org/officeDocument/2006/relationships/ctrlProp" Target="../ctrlProps/ctrlProp193.xml"/><Relationship Id="rId362" Type="http://schemas.openxmlformats.org/officeDocument/2006/relationships/ctrlProp" Target="../ctrlProps/ctrlProp358.xml"/><Relationship Id="rId418" Type="http://schemas.openxmlformats.org/officeDocument/2006/relationships/ctrlProp" Target="../ctrlProps/ctrlProp414.xml"/><Relationship Id="rId625" Type="http://schemas.openxmlformats.org/officeDocument/2006/relationships/ctrlProp" Target="../ctrlProps/ctrlProp621.xml"/><Relationship Id="rId832" Type="http://schemas.openxmlformats.org/officeDocument/2006/relationships/ctrlProp" Target="../ctrlProps/ctrlProp828.xml"/><Relationship Id="rId1048" Type="http://schemas.openxmlformats.org/officeDocument/2006/relationships/ctrlProp" Target="../ctrlProps/ctrlProp1044.xml"/><Relationship Id="rId222" Type="http://schemas.openxmlformats.org/officeDocument/2006/relationships/ctrlProp" Target="../ctrlProps/ctrlProp218.xml"/><Relationship Id="rId264" Type="http://schemas.openxmlformats.org/officeDocument/2006/relationships/ctrlProp" Target="../ctrlProps/ctrlProp260.xml"/><Relationship Id="rId471" Type="http://schemas.openxmlformats.org/officeDocument/2006/relationships/ctrlProp" Target="../ctrlProps/ctrlProp467.xml"/><Relationship Id="rId667" Type="http://schemas.openxmlformats.org/officeDocument/2006/relationships/ctrlProp" Target="../ctrlProps/ctrlProp663.xml"/><Relationship Id="rId874" Type="http://schemas.openxmlformats.org/officeDocument/2006/relationships/ctrlProp" Target="../ctrlProps/ctrlProp870.xml"/><Relationship Id="rId17" Type="http://schemas.openxmlformats.org/officeDocument/2006/relationships/ctrlProp" Target="../ctrlProps/ctrlProp13.xml"/><Relationship Id="rId59" Type="http://schemas.openxmlformats.org/officeDocument/2006/relationships/ctrlProp" Target="../ctrlProps/ctrlProp55.xml"/><Relationship Id="rId124" Type="http://schemas.openxmlformats.org/officeDocument/2006/relationships/ctrlProp" Target="../ctrlProps/ctrlProp120.xml"/><Relationship Id="rId527" Type="http://schemas.openxmlformats.org/officeDocument/2006/relationships/ctrlProp" Target="../ctrlProps/ctrlProp523.xml"/><Relationship Id="rId569" Type="http://schemas.openxmlformats.org/officeDocument/2006/relationships/ctrlProp" Target="../ctrlProps/ctrlProp565.xml"/><Relationship Id="rId734" Type="http://schemas.openxmlformats.org/officeDocument/2006/relationships/ctrlProp" Target="../ctrlProps/ctrlProp730.xml"/><Relationship Id="rId776" Type="http://schemas.openxmlformats.org/officeDocument/2006/relationships/ctrlProp" Target="../ctrlProps/ctrlProp772.xml"/><Relationship Id="rId941" Type="http://schemas.openxmlformats.org/officeDocument/2006/relationships/ctrlProp" Target="../ctrlProps/ctrlProp937.xml"/><Relationship Id="rId983" Type="http://schemas.openxmlformats.org/officeDocument/2006/relationships/ctrlProp" Target="../ctrlProps/ctrlProp979.xml"/><Relationship Id="rId70" Type="http://schemas.openxmlformats.org/officeDocument/2006/relationships/ctrlProp" Target="../ctrlProps/ctrlProp66.xml"/><Relationship Id="rId166" Type="http://schemas.openxmlformats.org/officeDocument/2006/relationships/ctrlProp" Target="../ctrlProps/ctrlProp162.xml"/><Relationship Id="rId331" Type="http://schemas.openxmlformats.org/officeDocument/2006/relationships/ctrlProp" Target="../ctrlProps/ctrlProp327.xml"/><Relationship Id="rId373" Type="http://schemas.openxmlformats.org/officeDocument/2006/relationships/ctrlProp" Target="../ctrlProps/ctrlProp369.xml"/><Relationship Id="rId429" Type="http://schemas.openxmlformats.org/officeDocument/2006/relationships/ctrlProp" Target="../ctrlProps/ctrlProp425.xml"/><Relationship Id="rId580" Type="http://schemas.openxmlformats.org/officeDocument/2006/relationships/ctrlProp" Target="../ctrlProps/ctrlProp576.xml"/><Relationship Id="rId636" Type="http://schemas.openxmlformats.org/officeDocument/2006/relationships/ctrlProp" Target="../ctrlProps/ctrlProp632.xml"/><Relationship Id="rId801" Type="http://schemas.openxmlformats.org/officeDocument/2006/relationships/ctrlProp" Target="../ctrlProps/ctrlProp797.xml"/><Relationship Id="rId1017" Type="http://schemas.openxmlformats.org/officeDocument/2006/relationships/ctrlProp" Target="../ctrlProps/ctrlProp1013.xml"/><Relationship Id="rId1059" Type="http://schemas.openxmlformats.org/officeDocument/2006/relationships/ctrlProp" Target="../ctrlProps/ctrlProp1055.xml"/><Relationship Id="rId1" Type="http://schemas.openxmlformats.org/officeDocument/2006/relationships/hyperlink" Target="mailto:ausschreibungen@staatsanzeiger.de" TargetMode="External"/><Relationship Id="rId233" Type="http://schemas.openxmlformats.org/officeDocument/2006/relationships/ctrlProp" Target="../ctrlProps/ctrlProp229.xml"/><Relationship Id="rId440" Type="http://schemas.openxmlformats.org/officeDocument/2006/relationships/ctrlProp" Target="../ctrlProps/ctrlProp436.xml"/><Relationship Id="rId678" Type="http://schemas.openxmlformats.org/officeDocument/2006/relationships/ctrlProp" Target="../ctrlProps/ctrlProp674.xml"/><Relationship Id="rId843" Type="http://schemas.openxmlformats.org/officeDocument/2006/relationships/ctrlProp" Target="../ctrlProps/ctrlProp839.xml"/><Relationship Id="rId885" Type="http://schemas.openxmlformats.org/officeDocument/2006/relationships/ctrlProp" Target="../ctrlProps/ctrlProp881.xml"/><Relationship Id="rId28" Type="http://schemas.openxmlformats.org/officeDocument/2006/relationships/ctrlProp" Target="../ctrlProps/ctrlProp24.xml"/><Relationship Id="rId275" Type="http://schemas.openxmlformats.org/officeDocument/2006/relationships/ctrlProp" Target="../ctrlProps/ctrlProp271.xml"/><Relationship Id="rId300" Type="http://schemas.openxmlformats.org/officeDocument/2006/relationships/ctrlProp" Target="../ctrlProps/ctrlProp296.xml"/><Relationship Id="rId482" Type="http://schemas.openxmlformats.org/officeDocument/2006/relationships/ctrlProp" Target="../ctrlProps/ctrlProp478.xml"/><Relationship Id="rId538" Type="http://schemas.openxmlformats.org/officeDocument/2006/relationships/ctrlProp" Target="../ctrlProps/ctrlProp534.xml"/><Relationship Id="rId703" Type="http://schemas.openxmlformats.org/officeDocument/2006/relationships/ctrlProp" Target="../ctrlProps/ctrlProp699.xml"/><Relationship Id="rId745" Type="http://schemas.openxmlformats.org/officeDocument/2006/relationships/ctrlProp" Target="../ctrlProps/ctrlProp741.xml"/><Relationship Id="rId910" Type="http://schemas.openxmlformats.org/officeDocument/2006/relationships/ctrlProp" Target="../ctrlProps/ctrlProp906.xml"/><Relationship Id="rId952" Type="http://schemas.openxmlformats.org/officeDocument/2006/relationships/ctrlProp" Target="../ctrlProps/ctrlProp948.xml"/><Relationship Id="rId81" Type="http://schemas.openxmlformats.org/officeDocument/2006/relationships/ctrlProp" Target="../ctrlProps/ctrlProp77.xml"/><Relationship Id="rId135" Type="http://schemas.openxmlformats.org/officeDocument/2006/relationships/ctrlProp" Target="../ctrlProps/ctrlProp131.xml"/><Relationship Id="rId177" Type="http://schemas.openxmlformats.org/officeDocument/2006/relationships/ctrlProp" Target="../ctrlProps/ctrlProp173.xml"/><Relationship Id="rId342" Type="http://schemas.openxmlformats.org/officeDocument/2006/relationships/ctrlProp" Target="../ctrlProps/ctrlProp338.xml"/><Relationship Id="rId384" Type="http://schemas.openxmlformats.org/officeDocument/2006/relationships/ctrlProp" Target="../ctrlProps/ctrlProp380.xml"/><Relationship Id="rId591" Type="http://schemas.openxmlformats.org/officeDocument/2006/relationships/ctrlProp" Target="../ctrlProps/ctrlProp587.xml"/><Relationship Id="rId605" Type="http://schemas.openxmlformats.org/officeDocument/2006/relationships/ctrlProp" Target="../ctrlProps/ctrlProp601.xml"/><Relationship Id="rId787" Type="http://schemas.openxmlformats.org/officeDocument/2006/relationships/ctrlProp" Target="../ctrlProps/ctrlProp783.xml"/><Relationship Id="rId812" Type="http://schemas.openxmlformats.org/officeDocument/2006/relationships/ctrlProp" Target="../ctrlProps/ctrlProp808.xml"/><Relationship Id="rId994" Type="http://schemas.openxmlformats.org/officeDocument/2006/relationships/ctrlProp" Target="../ctrlProps/ctrlProp990.xml"/><Relationship Id="rId1028" Type="http://schemas.openxmlformats.org/officeDocument/2006/relationships/ctrlProp" Target="../ctrlProps/ctrlProp1024.xml"/><Relationship Id="rId202" Type="http://schemas.openxmlformats.org/officeDocument/2006/relationships/ctrlProp" Target="../ctrlProps/ctrlProp198.xml"/><Relationship Id="rId244" Type="http://schemas.openxmlformats.org/officeDocument/2006/relationships/ctrlProp" Target="../ctrlProps/ctrlProp240.xml"/><Relationship Id="rId647" Type="http://schemas.openxmlformats.org/officeDocument/2006/relationships/ctrlProp" Target="../ctrlProps/ctrlProp643.xml"/><Relationship Id="rId689" Type="http://schemas.openxmlformats.org/officeDocument/2006/relationships/ctrlProp" Target="../ctrlProps/ctrlProp685.xml"/><Relationship Id="rId854" Type="http://schemas.openxmlformats.org/officeDocument/2006/relationships/ctrlProp" Target="../ctrlProps/ctrlProp850.xml"/><Relationship Id="rId896" Type="http://schemas.openxmlformats.org/officeDocument/2006/relationships/ctrlProp" Target="../ctrlProps/ctrlProp892.xml"/><Relationship Id="rId39" Type="http://schemas.openxmlformats.org/officeDocument/2006/relationships/ctrlProp" Target="../ctrlProps/ctrlProp35.xml"/><Relationship Id="rId286" Type="http://schemas.openxmlformats.org/officeDocument/2006/relationships/ctrlProp" Target="../ctrlProps/ctrlProp282.xml"/><Relationship Id="rId451" Type="http://schemas.openxmlformats.org/officeDocument/2006/relationships/ctrlProp" Target="../ctrlProps/ctrlProp447.xml"/><Relationship Id="rId493" Type="http://schemas.openxmlformats.org/officeDocument/2006/relationships/ctrlProp" Target="../ctrlProps/ctrlProp489.xml"/><Relationship Id="rId507" Type="http://schemas.openxmlformats.org/officeDocument/2006/relationships/ctrlProp" Target="../ctrlProps/ctrlProp503.xml"/><Relationship Id="rId549" Type="http://schemas.openxmlformats.org/officeDocument/2006/relationships/ctrlProp" Target="../ctrlProps/ctrlProp545.xml"/><Relationship Id="rId714" Type="http://schemas.openxmlformats.org/officeDocument/2006/relationships/ctrlProp" Target="../ctrlProps/ctrlProp710.xml"/><Relationship Id="rId756" Type="http://schemas.openxmlformats.org/officeDocument/2006/relationships/ctrlProp" Target="../ctrlProps/ctrlProp752.xml"/><Relationship Id="rId921" Type="http://schemas.openxmlformats.org/officeDocument/2006/relationships/ctrlProp" Target="../ctrlProps/ctrlProp917.xml"/><Relationship Id="rId50" Type="http://schemas.openxmlformats.org/officeDocument/2006/relationships/ctrlProp" Target="../ctrlProps/ctrlProp46.xml"/><Relationship Id="rId104" Type="http://schemas.openxmlformats.org/officeDocument/2006/relationships/ctrlProp" Target="../ctrlProps/ctrlProp100.xml"/><Relationship Id="rId146" Type="http://schemas.openxmlformats.org/officeDocument/2006/relationships/ctrlProp" Target="../ctrlProps/ctrlProp142.xml"/><Relationship Id="rId188" Type="http://schemas.openxmlformats.org/officeDocument/2006/relationships/ctrlProp" Target="../ctrlProps/ctrlProp184.xml"/><Relationship Id="rId311" Type="http://schemas.openxmlformats.org/officeDocument/2006/relationships/ctrlProp" Target="../ctrlProps/ctrlProp307.xml"/><Relationship Id="rId353" Type="http://schemas.openxmlformats.org/officeDocument/2006/relationships/ctrlProp" Target="../ctrlProps/ctrlProp349.xml"/><Relationship Id="rId395" Type="http://schemas.openxmlformats.org/officeDocument/2006/relationships/ctrlProp" Target="../ctrlProps/ctrlProp391.xml"/><Relationship Id="rId409" Type="http://schemas.openxmlformats.org/officeDocument/2006/relationships/ctrlProp" Target="../ctrlProps/ctrlProp405.xml"/><Relationship Id="rId560" Type="http://schemas.openxmlformats.org/officeDocument/2006/relationships/ctrlProp" Target="../ctrlProps/ctrlProp556.xml"/><Relationship Id="rId798" Type="http://schemas.openxmlformats.org/officeDocument/2006/relationships/ctrlProp" Target="../ctrlProps/ctrlProp794.xml"/><Relationship Id="rId963" Type="http://schemas.openxmlformats.org/officeDocument/2006/relationships/ctrlProp" Target="../ctrlProps/ctrlProp959.xml"/><Relationship Id="rId1039" Type="http://schemas.openxmlformats.org/officeDocument/2006/relationships/ctrlProp" Target="../ctrlProps/ctrlProp1035.xml"/><Relationship Id="rId92" Type="http://schemas.openxmlformats.org/officeDocument/2006/relationships/ctrlProp" Target="../ctrlProps/ctrlProp88.xml"/><Relationship Id="rId213" Type="http://schemas.openxmlformats.org/officeDocument/2006/relationships/ctrlProp" Target="../ctrlProps/ctrlProp209.xml"/><Relationship Id="rId420" Type="http://schemas.openxmlformats.org/officeDocument/2006/relationships/ctrlProp" Target="../ctrlProps/ctrlProp416.xml"/><Relationship Id="rId616" Type="http://schemas.openxmlformats.org/officeDocument/2006/relationships/ctrlProp" Target="../ctrlProps/ctrlProp612.xml"/><Relationship Id="rId658" Type="http://schemas.openxmlformats.org/officeDocument/2006/relationships/ctrlProp" Target="../ctrlProps/ctrlProp654.xml"/><Relationship Id="rId823" Type="http://schemas.openxmlformats.org/officeDocument/2006/relationships/ctrlProp" Target="../ctrlProps/ctrlProp819.xml"/><Relationship Id="rId865" Type="http://schemas.openxmlformats.org/officeDocument/2006/relationships/ctrlProp" Target="../ctrlProps/ctrlProp861.xml"/><Relationship Id="rId1050" Type="http://schemas.openxmlformats.org/officeDocument/2006/relationships/ctrlProp" Target="../ctrlProps/ctrlProp1046.xml"/><Relationship Id="rId255" Type="http://schemas.openxmlformats.org/officeDocument/2006/relationships/ctrlProp" Target="../ctrlProps/ctrlProp251.xml"/><Relationship Id="rId297" Type="http://schemas.openxmlformats.org/officeDocument/2006/relationships/ctrlProp" Target="../ctrlProps/ctrlProp293.xml"/><Relationship Id="rId462" Type="http://schemas.openxmlformats.org/officeDocument/2006/relationships/ctrlProp" Target="../ctrlProps/ctrlProp458.xml"/><Relationship Id="rId518" Type="http://schemas.openxmlformats.org/officeDocument/2006/relationships/ctrlProp" Target="../ctrlProps/ctrlProp514.xml"/><Relationship Id="rId725" Type="http://schemas.openxmlformats.org/officeDocument/2006/relationships/ctrlProp" Target="../ctrlProps/ctrlProp721.xml"/><Relationship Id="rId932" Type="http://schemas.openxmlformats.org/officeDocument/2006/relationships/ctrlProp" Target="../ctrlProps/ctrlProp928.xml"/><Relationship Id="rId115" Type="http://schemas.openxmlformats.org/officeDocument/2006/relationships/ctrlProp" Target="../ctrlProps/ctrlProp111.xml"/><Relationship Id="rId157" Type="http://schemas.openxmlformats.org/officeDocument/2006/relationships/ctrlProp" Target="../ctrlProps/ctrlProp153.xml"/><Relationship Id="rId322" Type="http://schemas.openxmlformats.org/officeDocument/2006/relationships/ctrlProp" Target="../ctrlProps/ctrlProp318.xml"/><Relationship Id="rId364" Type="http://schemas.openxmlformats.org/officeDocument/2006/relationships/ctrlProp" Target="../ctrlProps/ctrlProp360.xml"/><Relationship Id="rId767" Type="http://schemas.openxmlformats.org/officeDocument/2006/relationships/ctrlProp" Target="../ctrlProps/ctrlProp763.xml"/><Relationship Id="rId974" Type="http://schemas.openxmlformats.org/officeDocument/2006/relationships/ctrlProp" Target="../ctrlProps/ctrlProp970.xml"/><Relationship Id="rId1008" Type="http://schemas.openxmlformats.org/officeDocument/2006/relationships/ctrlProp" Target="../ctrlProps/ctrlProp1004.xml"/><Relationship Id="rId61" Type="http://schemas.openxmlformats.org/officeDocument/2006/relationships/ctrlProp" Target="../ctrlProps/ctrlProp57.xml"/><Relationship Id="rId199" Type="http://schemas.openxmlformats.org/officeDocument/2006/relationships/ctrlProp" Target="../ctrlProps/ctrlProp195.xml"/><Relationship Id="rId571" Type="http://schemas.openxmlformats.org/officeDocument/2006/relationships/ctrlProp" Target="../ctrlProps/ctrlProp567.xml"/><Relationship Id="rId627" Type="http://schemas.openxmlformats.org/officeDocument/2006/relationships/ctrlProp" Target="../ctrlProps/ctrlProp623.xml"/><Relationship Id="rId669" Type="http://schemas.openxmlformats.org/officeDocument/2006/relationships/ctrlProp" Target="../ctrlProps/ctrlProp665.xml"/><Relationship Id="rId834" Type="http://schemas.openxmlformats.org/officeDocument/2006/relationships/ctrlProp" Target="../ctrlProps/ctrlProp830.xml"/><Relationship Id="rId876" Type="http://schemas.openxmlformats.org/officeDocument/2006/relationships/ctrlProp" Target="../ctrlProps/ctrlProp872.xml"/><Relationship Id="rId19" Type="http://schemas.openxmlformats.org/officeDocument/2006/relationships/ctrlProp" Target="../ctrlProps/ctrlProp15.xml"/><Relationship Id="rId224" Type="http://schemas.openxmlformats.org/officeDocument/2006/relationships/ctrlProp" Target="../ctrlProps/ctrlProp220.xml"/><Relationship Id="rId266" Type="http://schemas.openxmlformats.org/officeDocument/2006/relationships/ctrlProp" Target="../ctrlProps/ctrlProp262.xml"/><Relationship Id="rId431" Type="http://schemas.openxmlformats.org/officeDocument/2006/relationships/ctrlProp" Target="../ctrlProps/ctrlProp427.xml"/><Relationship Id="rId473" Type="http://schemas.openxmlformats.org/officeDocument/2006/relationships/ctrlProp" Target="../ctrlProps/ctrlProp469.xml"/><Relationship Id="rId529" Type="http://schemas.openxmlformats.org/officeDocument/2006/relationships/ctrlProp" Target="../ctrlProps/ctrlProp525.xml"/><Relationship Id="rId680" Type="http://schemas.openxmlformats.org/officeDocument/2006/relationships/ctrlProp" Target="../ctrlProps/ctrlProp676.xml"/><Relationship Id="rId736" Type="http://schemas.openxmlformats.org/officeDocument/2006/relationships/ctrlProp" Target="../ctrlProps/ctrlProp732.xml"/><Relationship Id="rId901" Type="http://schemas.openxmlformats.org/officeDocument/2006/relationships/ctrlProp" Target="../ctrlProps/ctrlProp897.xml"/><Relationship Id="rId1061" Type="http://schemas.openxmlformats.org/officeDocument/2006/relationships/ctrlProp" Target="../ctrlProps/ctrlProp1057.xml"/><Relationship Id="rId30" Type="http://schemas.openxmlformats.org/officeDocument/2006/relationships/ctrlProp" Target="../ctrlProps/ctrlProp26.xml"/><Relationship Id="rId126" Type="http://schemas.openxmlformats.org/officeDocument/2006/relationships/ctrlProp" Target="../ctrlProps/ctrlProp122.xml"/><Relationship Id="rId168" Type="http://schemas.openxmlformats.org/officeDocument/2006/relationships/ctrlProp" Target="../ctrlProps/ctrlProp164.xml"/><Relationship Id="rId333" Type="http://schemas.openxmlformats.org/officeDocument/2006/relationships/ctrlProp" Target="../ctrlProps/ctrlProp329.xml"/><Relationship Id="rId540" Type="http://schemas.openxmlformats.org/officeDocument/2006/relationships/ctrlProp" Target="../ctrlProps/ctrlProp536.xml"/><Relationship Id="rId778" Type="http://schemas.openxmlformats.org/officeDocument/2006/relationships/ctrlProp" Target="../ctrlProps/ctrlProp774.xml"/><Relationship Id="rId943" Type="http://schemas.openxmlformats.org/officeDocument/2006/relationships/ctrlProp" Target="../ctrlProps/ctrlProp939.xml"/><Relationship Id="rId985" Type="http://schemas.openxmlformats.org/officeDocument/2006/relationships/ctrlProp" Target="../ctrlProps/ctrlProp981.xml"/><Relationship Id="rId1019" Type="http://schemas.openxmlformats.org/officeDocument/2006/relationships/ctrlProp" Target="../ctrlProps/ctrlProp1015.xml"/><Relationship Id="rId72" Type="http://schemas.openxmlformats.org/officeDocument/2006/relationships/ctrlProp" Target="../ctrlProps/ctrlProp68.xml"/><Relationship Id="rId375" Type="http://schemas.openxmlformats.org/officeDocument/2006/relationships/ctrlProp" Target="../ctrlProps/ctrlProp371.xml"/><Relationship Id="rId582" Type="http://schemas.openxmlformats.org/officeDocument/2006/relationships/ctrlProp" Target="../ctrlProps/ctrlProp578.xml"/><Relationship Id="rId638" Type="http://schemas.openxmlformats.org/officeDocument/2006/relationships/ctrlProp" Target="../ctrlProps/ctrlProp634.xml"/><Relationship Id="rId803" Type="http://schemas.openxmlformats.org/officeDocument/2006/relationships/ctrlProp" Target="../ctrlProps/ctrlProp799.xml"/><Relationship Id="rId845" Type="http://schemas.openxmlformats.org/officeDocument/2006/relationships/ctrlProp" Target="../ctrlProps/ctrlProp841.xml"/><Relationship Id="rId1030" Type="http://schemas.openxmlformats.org/officeDocument/2006/relationships/ctrlProp" Target="../ctrlProps/ctrlProp1026.xml"/><Relationship Id="rId3" Type="http://schemas.openxmlformats.org/officeDocument/2006/relationships/drawing" Target="../drawings/drawing1.xml"/><Relationship Id="rId235" Type="http://schemas.openxmlformats.org/officeDocument/2006/relationships/ctrlProp" Target="../ctrlProps/ctrlProp231.xml"/><Relationship Id="rId277" Type="http://schemas.openxmlformats.org/officeDocument/2006/relationships/ctrlProp" Target="../ctrlProps/ctrlProp273.xml"/><Relationship Id="rId400" Type="http://schemas.openxmlformats.org/officeDocument/2006/relationships/ctrlProp" Target="../ctrlProps/ctrlProp396.xml"/><Relationship Id="rId442" Type="http://schemas.openxmlformats.org/officeDocument/2006/relationships/ctrlProp" Target="../ctrlProps/ctrlProp438.xml"/><Relationship Id="rId484" Type="http://schemas.openxmlformats.org/officeDocument/2006/relationships/ctrlProp" Target="../ctrlProps/ctrlProp480.xml"/><Relationship Id="rId705" Type="http://schemas.openxmlformats.org/officeDocument/2006/relationships/ctrlProp" Target="../ctrlProps/ctrlProp701.xml"/><Relationship Id="rId887" Type="http://schemas.openxmlformats.org/officeDocument/2006/relationships/ctrlProp" Target="../ctrlProps/ctrlProp883.xml"/><Relationship Id="rId137" Type="http://schemas.openxmlformats.org/officeDocument/2006/relationships/ctrlProp" Target="../ctrlProps/ctrlProp133.xml"/><Relationship Id="rId302" Type="http://schemas.openxmlformats.org/officeDocument/2006/relationships/ctrlProp" Target="../ctrlProps/ctrlProp298.xml"/><Relationship Id="rId344" Type="http://schemas.openxmlformats.org/officeDocument/2006/relationships/ctrlProp" Target="../ctrlProps/ctrlProp340.xml"/><Relationship Id="rId691" Type="http://schemas.openxmlformats.org/officeDocument/2006/relationships/ctrlProp" Target="../ctrlProps/ctrlProp687.xml"/><Relationship Id="rId747" Type="http://schemas.openxmlformats.org/officeDocument/2006/relationships/ctrlProp" Target="../ctrlProps/ctrlProp743.xml"/><Relationship Id="rId789" Type="http://schemas.openxmlformats.org/officeDocument/2006/relationships/ctrlProp" Target="../ctrlProps/ctrlProp785.xml"/><Relationship Id="rId912" Type="http://schemas.openxmlformats.org/officeDocument/2006/relationships/ctrlProp" Target="../ctrlProps/ctrlProp908.xml"/><Relationship Id="rId954" Type="http://schemas.openxmlformats.org/officeDocument/2006/relationships/ctrlProp" Target="../ctrlProps/ctrlProp950.xml"/><Relationship Id="rId996" Type="http://schemas.openxmlformats.org/officeDocument/2006/relationships/ctrlProp" Target="../ctrlProps/ctrlProp992.xml"/><Relationship Id="rId41" Type="http://schemas.openxmlformats.org/officeDocument/2006/relationships/ctrlProp" Target="../ctrlProps/ctrlProp37.xml"/><Relationship Id="rId83" Type="http://schemas.openxmlformats.org/officeDocument/2006/relationships/ctrlProp" Target="../ctrlProps/ctrlProp79.xml"/><Relationship Id="rId179" Type="http://schemas.openxmlformats.org/officeDocument/2006/relationships/ctrlProp" Target="../ctrlProps/ctrlProp175.xml"/><Relationship Id="rId386" Type="http://schemas.openxmlformats.org/officeDocument/2006/relationships/ctrlProp" Target="../ctrlProps/ctrlProp382.xml"/><Relationship Id="rId551" Type="http://schemas.openxmlformats.org/officeDocument/2006/relationships/ctrlProp" Target="../ctrlProps/ctrlProp547.xml"/><Relationship Id="rId593" Type="http://schemas.openxmlformats.org/officeDocument/2006/relationships/ctrlProp" Target="../ctrlProps/ctrlProp589.xml"/><Relationship Id="rId607" Type="http://schemas.openxmlformats.org/officeDocument/2006/relationships/ctrlProp" Target="../ctrlProps/ctrlProp603.xml"/><Relationship Id="rId649" Type="http://schemas.openxmlformats.org/officeDocument/2006/relationships/ctrlProp" Target="../ctrlProps/ctrlProp645.xml"/><Relationship Id="rId814" Type="http://schemas.openxmlformats.org/officeDocument/2006/relationships/ctrlProp" Target="../ctrlProps/ctrlProp810.xml"/><Relationship Id="rId856" Type="http://schemas.openxmlformats.org/officeDocument/2006/relationships/ctrlProp" Target="../ctrlProps/ctrlProp852.xml"/><Relationship Id="rId190" Type="http://schemas.openxmlformats.org/officeDocument/2006/relationships/ctrlProp" Target="../ctrlProps/ctrlProp186.xml"/><Relationship Id="rId204" Type="http://schemas.openxmlformats.org/officeDocument/2006/relationships/ctrlProp" Target="../ctrlProps/ctrlProp200.xml"/><Relationship Id="rId246" Type="http://schemas.openxmlformats.org/officeDocument/2006/relationships/ctrlProp" Target="../ctrlProps/ctrlProp242.xml"/><Relationship Id="rId288" Type="http://schemas.openxmlformats.org/officeDocument/2006/relationships/ctrlProp" Target="../ctrlProps/ctrlProp284.xml"/><Relationship Id="rId411" Type="http://schemas.openxmlformats.org/officeDocument/2006/relationships/ctrlProp" Target="../ctrlProps/ctrlProp407.xml"/><Relationship Id="rId453" Type="http://schemas.openxmlformats.org/officeDocument/2006/relationships/ctrlProp" Target="../ctrlProps/ctrlProp449.xml"/><Relationship Id="rId509" Type="http://schemas.openxmlformats.org/officeDocument/2006/relationships/ctrlProp" Target="../ctrlProps/ctrlProp505.xml"/><Relationship Id="rId660" Type="http://schemas.openxmlformats.org/officeDocument/2006/relationships/ctrlProp" Target="../ctrlProps/ctrlProp656.xml"/><Relationship Id="rId898" Type="http://schemas.openxmlformats.org/officeDocument/2006/relationships/ctrlProp" Target="../ctrlProps/ctrlProp894.xml"/><Relationship Id="rId1041" Type="http://schemas.openxmlformats.org/officeDocument/2006/relationships/ctrlProp" Target="../ctrlProps/ctrlProp1037.xml"/><Relationship Id="rId106" Type="http://schemas.openxmlformats.org/officeDocument/2006/relationships/ctrlProp" Target="../ctrlProps/ctrlProp102.xml"/><Relationship Id="rId313" Type="http://schemas.openxmlformats.org/officeDocument/2006/relationships/ctrlProp" Target="../ctrlProps/ctrlProp309.xml"/><Relationship Id="rId495" Type="http://schemas.openxmlformats.org/officeDocument/2006/relationships/ctrlProp" Target="../ctrlProps/ctrlProp491.xml"/><Relationship Id="rId716" Type="http://schemas.openxmlformats.org/officeDocument/2006/relationships/ctrlProp" Target="../ctrlProps/ctrlProp712.xml"/><Relationship Id="rId758" Type="http://schemas.openxmlformats.org/officeDocument/2006/relationships/ctrlProp" Target="../ctrlProps/ctrlProp754.xml"/><Relationship Id="rId923" Type="http://schemas.openxmlformats.org/officeDocument/2006/relationships/ctrlProp" Target="../ctrlProps/ctrlProp919.xml"/><Relationship Id="rId965" Type="http://schemas.openxmlformats.org/officeDocument/2006/relationships/ctrlProp" Target="../ctrlProps/ctrlProp961.xml"/><Relationship Id="rId10" Type="http://schemas.openxmlformats.org/officeDocument/2006/relationships/ctrlProp" Target="../ctrlProps/ctrlProp6.xml"/><Relationship Id="rId52" Type="http://schemas.openxmlformats.org/officeDocument/2006/relationships/ctrlProp" Target="../ctrlProps/ctrlProp48.xml"/><Relationship Id="rId94" Type="http://schemas.openxmlformats.org/officeDocument/2006/relationships/ctrlProp" Target="../ctrlProps/ctrlProp90.xml"/><Relationship Id="rId148" Type="http://schemas.openxmlformats.org/officeDocument/2006/relationships/ctrlProp" Target="../ctrlProps/ctrlProp144.xml"/><Relationship Id="rId355" Type="http://schemas.openxmlformats.org/officeDocument/2006/relationships/ctrlProp" Target="../ctrlProps/ctrlProp351.xml"/><Relationship Id="rId397" Type="http://schemas.openxmlformats.org/officeDocument/2006/relationships/ctrlProp" Target="../ctrlProps/ctrlProp393.xml"/><Relationship Id="rId520" Type="http://schemas.openxmlformats.org/officeDocument/2006/relationships/ctrlProp" Target="../ctrlProps/ctrlProp516.xml"/><Relationship Id="rId562" Type="http://schemas.openxmlformats.org/officeDocument/2006/relationships/ctrlProp" Target="../ctrlProps/ctrlProp558.xml"/><Relationship Id="rId618" Type="http://schemas.openxmlformats.org/officeDocument/2006/relationships/ctrlProp" Target="../ctrlProps/ctrlProp614.xml"/><Relationship Id="rId825" Type="http://schemas.openxmlformats.org/officeDocument/2006/relationships/ctrlProp" Target="../ctrlProps/ctrlProp821.xml"/><Relationship Id="rId215" Type="http://schemas.openxmlformats.org/officeDocument/2006/relationships/ctrlProp" Target="../ctrlProps/ctrlProp211.xml"/><Relationship Id="rId257" Type="http://schemas.openxmlformats.org/officeDocument/2006/relationships/ctrlProp" Target="../ctrlProps/ctrlProp253.xml"/><Relationship Id="rId422" Type="http://schemas.openxmlformats.org/officeDocument/2006/relationships/ctrlProp" Target="../ctrlProps/ctrlProp418.xml"/><Relationship Id="rId464" Type="http://schemas.openxmlformats.org/officeDocument/2006/relationships/ctrlProp" Target="../ctrlProps/ctrlProp460.xml"/><Relationship Id="rId867" Type="http://schemas.openxmlformats.org/officeDocument/2006/relationships/ctrlProp" Target="../ctrlProps/ctrlProp863.xml"/><Relationship Id="rId1010" Type="http://schemas.openxmlformats.org/officeDocument/2006/relationships/ctrlProp" Target="../ctrlProps/ctrlProp1006.xml"/><Relationship Id="rId1052" Type="http://schemas.openxmlformats.org/officeDocument/2006/relationships/ctrlProp" Target="../ctrlProps/ctrlProp1048.xml"/><Relationship Id="rId299" Type="http://schemas.openxmlformats.org/officeDocument/2006/relationships/ctrlProp" Target="../ctrlProps/ctrlProp295.xml"/><Relationship Id="rId727" Type="http://schemas.openxmlformats.org/officeDocument/2006/relationships/ctrlProp" Target="../ctrlProps/ctrlProp723.xml"/><Relationship Id="rId934" Type="http://schemas.openxmlformats.org/officeDocument/2006/relationships/ctrlProp" Target="../ctrlProps/ctrlProp930.xml"/><Relationship Id="rId63" Type="http://schemas.openxmlformats.org/officeDocument/2006/relationships/ctrlProp" Target="../ctrlProps/ctrlProp59.xml"/><Relationship Id="rId159" Type="http://schemas.openxmlformats.org/officeDocument/2006/relationships/ctrlProp" Target="../ctrlProps/ctrlProp155.xml"/><Relationship Id="rId366" Type="http://schemas.openxmlformats.org/officeDocument/2006/relationships/ctrlProp" Target="../ctrlProps/ctrlProp362.xml"/><Relationship Id="rId573" Type="http://schemas.openxmlformats.org/officeDocument/2006/relationships/ctrlProp" Target="../ctrlProps/ctrlProp569.xml"/><Relationship Id="rId780" Type="http://schemas.openxmlformats.org/officeDocument/2006/relationships/ctrlProp" Target="../ctrlProps/ctrlProp776.xml"/><Relationship Id="rId226" Type="http://schemas.openxmlformats.org/officeDocument/2006/relationships/ctrlProp" Target="../ctrlProps/ctrlProp222.xml"/><Relationship Id="rId433" Type="http://schemas.openxmlformats.org/officeDocument/2006/relationships/ctrlProp" Target="../ctrlProps/ctrlProp429.xml"/><Relationship Id="rId878" Type="http://schemas.openxmlformats.org/officeDocument/2006/relationships/ctrlProp" Target="../ctrlProps/ctrlProp874.xml"/><Relationship Id="rId1063" Type="http://schemas.openxmlformats.org/officeDocument/2006/relationships/ctrlProp" Target="../ctrlProps/ctrlProp1059.xml"/><Relationship Id="rId640" Type="http://schemas.openxmlformats.org/officeDocument/2006/relationships/ctrlProp" Target="../ctrlProps/ctrlProp636.xml"/><Relationship Id="rId738" Type="http://schemas.openxmlformats.org/officeDocument/2006/relationships/ctrlProp" Target="../ctrlProps/ctrlProp734.xml"/><Relationship Id="rId945" Type="http://schemas.openxmlformats.org/officeDocument/2006/relationships/ctrlProp" Target="../ctrlProps/ctrlProp941.xml"/><Relationship Id="rId74" Type="http://schemas.openxmlformats.org/officeDocument/2006/relationships/ctrlProp" Target="../ctrlProps/ctrlProp70.xml"/><Relationship Id="rId377" Type="http://schemas.openxmlformats.org/officeDocument/2006/relationships/ctrlProp" Target="../ctrlProps/ctrlProp373.xml"/><Relationship Id="rId500" Type="http://schemas.openxmlformats.org/officeDocument/2006/relationships/ctrlProp" Target="../ctrlProps/ctrlProp496.xml"/><Relationship Id="rId584" Type="http://schemas.openxmlformats.org/officeDocument/2006/relationships/ctrlProp" Target="../ctrlProps/ctrlProp580.xml"/><Relationship Id="rId805" Type="http://schemas.openxmlformats.org/officeDocument/2006/relationships/ctrlProp" Target="../ctrlProps/ctrlProp801.xml"/><Relationship Id="rId5" Type="http://schemas.openxmlformats.org/officeDocument/2006/relationships/ctrlProp" Target="../ctrlProps/ctrlProp1.xml"/><Relationship Id="rId237" Type="http://schemas.openxmlformats.org/officeDocument/2006/relationships/ctrlProp" Target="../ctrlProps/ctrlProp233.xml"/><Relationship Id="rId791" Type="http://schemas.openxmlformats.org/officeDocument/2006/relationships/ctrlProp" Target="../ctrlProps/ctrlProp787.xml"/><Relationship Id="rId889" Type="http://schemas.openxmlformats.org/officeDocument/2006/relationships/ctrlProp" Target="../ctrlProps/ctrlProp885.xml"/><Relationship Id="rId444" Type="http://schemas.openxmlformats.org/officeDocument/2006/relationships/ctrlProp" Target="../ctrlProps/ctrlProp440.xml"/><Relationship Id="rId651" Type="http://schemas.openxmlformats.org/officeDocument/2006/relationships/ctrlProp" Target="../ctrlProps/ctrlProp647.xml"/><Relationship Id="rId749" Type="http://schemas.openxmlformats.org/officeDocument/2006/relationships/ctrlProp" Target="../ctrlProps/ctrlProp745.xml"/><Relationship Id="rId290" Type="http://schemas.openxmlformats.org/officeDocument/2006/relationships/ctrlProp" Target="../ctrlProps/ctrlProp286.xml"/><Relationship Id="rId304" Type="http://schemas.openxmlformats.org/officeDocument/2006/relationships/ctrlProp" Target="../ctrlProps/ctrlProp300.xml"/><Relationship Id="rId388" Type="http://schemas.openxmlformats.org/officeDocument/2006/relationships/ctrlProp" Target="../ctrlProps/ctrlProp384.xml"/><Relationship Id="rId511" Type="http://schemas.openxmlformats.org/officeDocument/2006/relationships/ctrlProp" Target="../ctrlProps/ctrlProp507.xml"/><Relationship Id="rId609" Type="http://schemas.openxmlformats.org/officeDocument/2006/relationships/ctrlProp" Target="../ctrlProps/ctrlProp605.xml"/><Relationship Id="rId956" Type="http://schemas.openxmlformats.org/officeDocument/2006/relationships/ctrlProp" Target="../ctrlProps/ctrlProp952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595" Type="http://schemas.openxmlformats.org/officeDocument/2006/relationships/ctrlProp" Target="../ctrlProps/ctrlProp591.xml"/><Relationship Id="rId816" Type="http://schemas.openxmlformats.org/officeDocument/2006/relationships/ctrlProp" Target="../ctrlProps/ctrlProp812.xml"/><Relationship Id="rId1001" Type="http://schemas.openxmlformats.org/officeDocument/2006/relationships/ctrlProp" Target="../ctrlProps/ctrlProp997.xml"/><Relationship Id="rId248" Type="http://schemas.openxmlformats.org/officeDocument/2006/relationships/ctrlProp" Target="../ctrlProps/ctrlProp244.xml"/><Relationship Id="rId455" Type="http://schemas.openxmlformats.org/officeDocument/2006/relationships/ctrlProp" Target="../ctrlProps/ctrlProp451.xml"/><Relationship Id="rId662" Type="http://schemas.openxmlformats.org/officeDocument/2006/relationships/ctrlProp" Target="../ctrlProps/ctrlProp658.xml"/><Relationship Id="rId12" Type="http://schemas.openxmlformats.org/officeDocument/2006/relationships/ctrlProp" Target="../ctrlProps/ctrlProp8.xml"/><Relationship Id="rId108" Type="http://schemas.openxmlformats.org/officeDocument/2006/relationships/ctrlProp" Target="../ctrlProps/ctrlProp104.xml"/><Relationship Id="rId315" Type="http://schemas.openxmlformats.org/officeDocument/2006/relationships/ctrlProp" Target="../ctrlProps/ctrlProp311.xml"/><Relationship Id="rId522" Type="http://schemas.openxmlformats.org/officeDocument/2006/relationships/ctrlProp" Target="../ctrlProps/ctrlProp518.xml"/><Relationship Id="rId967" Type="http://schemas.openxmlformats.org/officeDocument/2006/relationships/ctrlProp" Target="../ctrlProps/ctrlProp963.xml"/><Relationship Id="rId96" Type="http://schemas.openxmlformats.org/officeDocument/2006/relationships/ctrlProp" Target="../ctrlProps/ctrlProp92.xml"/><Relationship Id="rId161" Type="http://schemas.openxmlformats.org/officeDocument/2006/relationships/ctrlProp" Target="../ctrlProps/ctrlProp157.xml"/><Relationship Id="rId399" Type="http://schemas.openxmlformats.org/officeDocument/2006/relationships/ctrlProp" Target="../ctrlProps/ctrlProp395.xml"/><Relationship Id="rId827" Type="http://schemas.openxmlformats.org/officeDocument/2006/relationships/ctrlProp" Target="../ctrlProps/ctrlProp823.xml"/><Relationship Id="rId1012" Type="http://schemas.openxmlformats.org/officeDocument/2006/relationships/ctrlProp" Target="../ctrlProps/ctrlProp1008.xml"/><Relationship Id="rId259" Type="http://schemas.openxmlformats.org/officeDocument/2006/relationships/ctrlProp" Target="../ctrlProps/ctrlProp255.xml"/><Relationship Id="rId466" Type="http://schemas.openxmlformats.org/officeDocument/2006/relationships/ctrlProp" Target="../ctrlProps/ctrlProp462.xml"/><Relationship Id="rId673" Type="http://schemas.openxmlformats.org/officeDocument/2006/relationships/ctrlProp" Target="../ctrlProps/ctrlProp669.xml"/><Relationship Id="rId880" Type="http://schemas.openxmlformats.org/officeDocument/2006/relationships/ctrlProp" Target="../ctrlProps/ctrlProp876.xml"/><Relationship Id="rId23" Type="http://schemas.openxmlformats.org/officeDocument/2006/relationships/ctrlProp" Target="../ctrlProps/ctrlProp19.xml"/><Relationship Id="rId119" Type="http://schemas.openxmlformats.org/officeDocument/2006/relationships/ctrlProp" Target="../ctrlProps/ctrlProp115.xml"/><Relationship Id="rId326" Type="http://schemas.openxmlformats.org/officeDocument/2006/relationships/ctrlProp" Target="../ctrlProps/ctrlProp322.xml"/><Relationship Id="rId533" Type="http://schemas.openxmlformats.org/officeDocument/2006/relationships/ctrlProp" Target="../ctrlProps/ctrlProp529.xml"/><Relationship Id="rId978" Type="http://schemas.openxmlformats.org/officeDocument/2006/relationships/ctrlProp" Target="../ctrlProps/ctrlProp974.xml"/><Relationship Id="rId740" Type="http://schemas.openxmlformats.org/officeDocument/2006/relationships/ctrlProp" Target="../ctrlProps/ctrlProp736.xml"/><Relationship Id="rId838" Type="http://schemas.openxmlformats.org/officeDocument/2006/relationships/ctrlProp" Target="../ctrlProps/ctrlProp834.xml"/><Relationship Id="rId1023" Type="http://schemas.openxmlformats.org/officeDocument/2006/relationships/ctrlProp" Target="../ctrlProps/ctrlProp1019.xml"/><Relationship Id="rId172" Type="http://schemas.openxmlformats.org/officeDocument/2006/relationships/ctrlProp" Target="../ctrlProps/ctrlProp168.xml"/><Relationship Id="rId477" Type="http://schemas.openxmlformats.org/officeDocument/2006/relationships/ctrlProp" Target="../ctrlProps/ctrlProp473.xml"/><Relationship Id="rId600" Type="http://schemas.openxmlformats.org/officeDocument/2006/relationships/ctrlProp" Target="../ctrlProps/ctrlProp596.xml"/><Relationship Id="rId684" Type="http://schemas.openxmlformats.org/officeDocument/2006/relationships/ctrlProp" Target="../ctrlProps/ctrlProp680.xml"/><Relationship Id="rId337" Type="http://schemas.openxmlformats.org/officeDocument/2006/relationships/ctrlProp" Target="../ctrlProps/ctrlProp333.xml"/><Relationship Id="rId891" Type="http://schemas.openxmlformats.org/officeDocument/2006/relationships/ctrlProp" Target="../ctrlProps/ctrlProp887.xml"/><Relationship Id="rId905" Type="http://schemas.openxmlformats.org/officeDocument/2006/relationships/ctrlProp" Target="../ctrlProps/ctrlProp901.xml"/><Relationship Id="rId989" Type="http://schemas.openxmlformats.org/officeDocument/2006/relationships/ctrlProp" Target="../ctrlProps/ctrlProp985.xml"/><Relationship Id="rId34" Type="http://schemas.openxmlformats.org/officeDocument/2006/relationships/ctrlProp" Target="../ctrlProps/ctrlProp30.xml"/><Relationship Id="rId544" Type="http://schemas.openxmlformats.org/officeDocument/2006/relationships/ctrlProp" Target="../ctrlProps/ctrlProp540.xml"/><Relationship Id="rId751" Type="http://schemas.openxmlformats.org/officeDocument/2006/relationships/ctrlProp" Target="../ctrlProps/ctrlProp747.xml"/><Relationship Id="rId849" Type="http://schemas.openxmlformats.org/officeDocument/2006/relationships/ctrlProp" Target="../ctrlProps/ctrlProp845.xml"/><Relationship Id="rId183" Type="http://schemas.openxmlformats.org/officeDocument/2006/relationships/ctrlProp" Target="../ctrlProps/ctrlProp179.xml"/><Relationship Id="rId390" Type="http://schemas.openxmlformats.org/officeDocument/2006/relationships/ctrlProp" Target="../ctrlProps/ctrlProp386.xml"/><Relationship Id="rId404" Type="http://schemas.openxmlformats.org/officeDocument/2006/relationships/ctrlProp" Target="../ctrlProps/ctrlProp400.xml"/><Relationship Id="rId611" Type="http://schemas.openxmlformats.org/officeDocument/2006/relationships/ctrlProp" Target="../ctrlProps/ctrlProp607.xml"/><Relationship Id="rId1034" Type="http://schemas.openxmlformats.org/officeDocument/2006/relationships/ctrlProp" Target="../ctrlProps/ctrlProp1030.xml"/><Relationship Id="rId250" Type="http://schemas.openxmlformats.org/officeDocument/2006/relationships/ctrlProp" Target="../ctrlProps/ctrlProp246.xml"/><Relationship Id="rId488" Type="http://schemas.openxmlformats.org/officeDocument/2006/relationships/ctrlProp" Target="../ctrlProps/ctrlProp484.xml"/><Relationship Id="rId695" Type="http://schemas.openxmlformats.org/officeDocument/2006/relationships/ctrlProp" Target="../ctrlProps/ctrlProp691.xml"/><Relationship Id="rId709" Type="http://schemas.openxmlformats.org/officeDocument/2006/relationships/ctrlProp" Target="../ctrlProps/ctrlProp705.xml"/><Relationship Id="rId916" Type="http://schemas.openxmlformats.org/officeDocument/2006/relationships/ctrlProp" Target="../ctrlProps/ctrlProp912.xml"/><Relationship Id="rId45" Type="http://schemas.openxmlformats.org/officeDocument/2006/relationships/ctrlProp" Target="../ctrlProps/ctrlProp41.xml"/><Relationship Id="rId110" Type="http://schemas.openxmlformats.org/officeDocument/2006/relationships/ctrlProp" Target="../ctrlProps/ctrlProp106.xml"/><Relationship Id="rId348" Type="http://schemas.openxmlformats.org/officeDocument/2006/relationships/ctrlProp" Target="../ctrlProps/ctrlProp344.xml"/><Relationship Id="rId555" Type="http://schemas.openxmlformats.org/officeDocument/2006/relationships/ctrlProp" Target="../ctrlProps/ctrlProp551.xml"/><Relationship Id="rId762" Type="http://schemas.openxmlformats.org/officeDocument/2006/relationships/ctrlProp" Target="../ctrlProps/ctrlProp758.xml"/><Relationship Id="rId194" Type="http://schemas.openxmlformats.org/officeDocument/2006/relationships/ctrlProp" Target="../ctrlProps/ctrlProp190.xml"/><Relationship Id="rId208" Type="http://schemas.openxmlformats.org/officeDocument/2006/relationships/ctrlProp" Target="../ctrlProps/ctrlProp204.xml"/><Relationship Id="rId415" Type="http://schemas.openxmlformats.org/officeDocument/2006/relationships/ctrlProp" Target="../ctrlProps/ctrlProp411.xml"/><Relationship Id="rId622" Type="http://schemas.openxmlformats.org/officeDocument/2006/relationships/ctrlProp" Target="../ctrlProps/ctrlProp618.xml"/><Relationship Id="rId1045" Type="http://schemas.openxmlformats.org/officeDocument/2006/relationships/ctrlProp" Target="../ctrlProps/ctrlProp1041.xml"/><Relationship Id="rId261" Type="http://schemas.openxmlformats.org/officeDocument/2006/relationships/ctrlProp" Target="../ctrlProps/ctrlProp257.xml"/><Relationship Id="rId499" Type="http://schemas.openxmlformats.org/officeDocument/2006/relationships/ctrlProp" Target="../ctrlProps/ctrlProp495.xml"/><Relationship Id="rId927" Type="http://schemas.openxmlformats.org/officeDocument/2006/relationships/ctrlProp" Target="../ctrlProps/ctrlProp923.xml"/><Relationship Id="rId56" Type="http://schemas.openxmlformats.org/officeDocument/2006/relationships/ctrlProp" Target="../ctrlProps/ctrlProp52.xml"/><Relationship Id="rId359" Type="http://schemas.openxmlformats.org/officeDocument/2006/relationships/ctrlProp" Target="../ctrlProps/ctrlProp355.xml"/><Relationship Id="rId566" Type="http://schemas.openxmlformats.org/officeDocument/2006/relationships/ctrlProp" Target="../ctrlProps/ctrlProp562.xml"/><Relationship Id="rId773" Type="http://schemas.openxmlformats.org/officeDocument/2006/relationships/ctrlProp" Target="../ctrlProps/ctrlProp769.xml"/><Relationship Id="rId121" Type="http://schemas.openxmlformats.org/officeDocument/2006/relationships/ctrlProp" Target="../ctrlProps/ctrlProp117.xml"/><Relationship Id="rId219" Type="http://schemas.openxmlformats.org/officeDocument/2006/relationships/ctrlProp" Target="../ctrlProps/ctrlProp215.xml"/><Relationship Id="rId426" Type="http://schemas.openxmlformats.org/officeDocument/2006/relationships/ctrlProp" Target="../ctrlProps/ctrlProp422.xml"/><Relationship Id="rId633" Type="http://schemas.openxmlformats.org/officeDocument/2006/relationships/ctrlProp" Target="../ctrlProps/ctrlProp629.xml"/><Relationship Id="rId980" Type="http://schemas.openxmlformats.org/officeDocument/2006/relationships/ctrlProp" Target="../ctrlProps/ctrlProp976.xml"/><Relationship Id="rId1056" Type="http://schemas.openxmlformats.org/officeDocument/2006/relationships/ctrlProp" Target="../ctrlProps/ctrlProp1052.xml"/><Relationship Id="rId840" Type="http://schemas.openxmlformats.org/officeDocument/2006/relationships/ctrlProp" Target="../ctrlProps/ctrlProp836.xml"/><Relationship Id="rId938" Type="http://schemas.openxmlformats.org/officeDocument/2006/relationships/ctrlProp" Target="../ctrlProps/ctrlProp934.xml"/><Relationship Id="rId67" Type="http://schemas.openxmlformats.org/officeDocument/2006/relationships/ctrlProp" Target="../ctrlProps/ctrlProp63.xml"/><Relationship Id="rId272" Type="http://schemas.openxmlformats.org/officeDocument/2006/relationships/ctrlProp" Target="../ctrlProps/ctrlProp268.xml"/><Relationship Id="rId577" Type="http://schemas.openxmlformats.org/officeDocument/2006/relationships/ctrlProp" Target="../ctrlProps/ctrlProp573.xml"/><Relationship Id="rId700" Type="http://schemas.openxmlformats.org/officeDocument/2006/relationships/ctrlProp" Target="../ctrlProps/ctrlProp696.xml"/><Relationship Id="rId132" Type="http://schemas.openxmlformats.org/officeDocument/2006/relationships/ctrlProp" Target="../ctrlProps/ctrlProp128.xml"/><Relationship Id="rId784" Type="http://schemas.openxmlformats.org/officeDocument/2006/relationships/ctrlProp" Target="../ctrlProps/ctrlProp780.xml"/><Relationship Id="rId991" Type="http://schemas.openxmlformats.org/officeDocument/2006/relationships/ctrlProp" Target="../ctrlProps/ctrlProp987.xml"/><Relationship Id="rId437" Type="http://schemas.openxmlformats.org/officeDocument/2006/relationships/ctrlProp" Target="../ctrlProps/ctrlProp433.xml"/><Relationship Id="rId644" Type="http://schemas.openxmlformats.org/officeDocument/2006/relationships/ctrlProp" Target="../ctrlProps/ctrlProp640.xml"/><Relationship Id="rId851" Type="http://schemas.openxmlformats.org/officeDocument/2006/relationships/ctrlProp" Target="../ctrlProps/ctrlProp847.xml"/><Relationship Id="rId283" Type="http://schemas.openxmlformats.org/officeDocument/2006/relationships/ctrlProp" Target="../ctrlProps/ctrlProp279.xml"/><Relationship Id="rId490" Type="http://schemas.openxmlformats.org/officeDocument/2006/relationships/ctrlProp" Target="../ctrlProps/ctrlProp486.xml"/><Relationship Id="rId504" Type="http://schemas.openxmlformats.org/officeDocument/2006/relationships/ctrlProp" Target="../ctrlProps/ctrlProp500.xml"/><Relationship Id="rId711" Type="http://schemas.openxmlformats.org/officeDocument/2006/relationships/ctrlProp" Target="../ctrlProps/ctrlProp707.xml"/><Relationship Id="rId949" Type="http://schemas.openxmlformats.org/officeDocument/2006/relationships/ctrlProp" Target="../ctrlProps/ctrlProp945.xml"/><Relationship Id="rId78" Type="http://schemas.openxmlformats.org/officeDocument/2006/relationships/ctrlProp" Target="../ctrlProps/ctrlProp74.xml"/><Relationship Id="rId143" Type="http://schemas.openxmlformats.org/officeDocument/2006/relationships/ctrlProp" Target="../ctrlProps/ctrlProp139.xml"/><Relationship Id="rId350" Type="http://schemas.openxmlformats.org/officeDocument/2006/relationships/ctrlProp" Target="../ctrlProps/ctrlProp346.xml"/><Relationship Id="rId588" Type="http://schemas.openxmlformats.org/officeDocument/2006/relationships/ctrlProp" Target="../ctrlProps/ctrlProp584.xml"/><Relationship Id="rId795" Type="http://schemas.openxmlformats.org/officeDocument/2006/relationships/ctrlProp" Target="../ctrlProps/ctrlProp791.xml"/><Relationship Id="rId809" Type="http://schemas.openxmlformats.org/officeDocument/2006/relationships/ctrlProp" Target="../ctrlProps/ctrlProp805.xml"/><Relationship Id="rId9" Type="http://schemas.openxmlformats.org/officeDocument/2006/relationships/ctrlProp" Target="../ctrlProps/ctrlProp5.xml"/><Relationship Id="rId210" Type="http://schemas.openxmlformats.org/officeDocument/2006/relationships/ctrlProp" Target="../ctrlProps/ctrlProp206.xml"/><Relationship Id="rId448" Type="http://schemas.openxmlformats.org/officeDocument/2006/relationships/ctrlProp" Target="../ctrlProps/ctrlProp444.xml"/><Relationship Id="rId655" Type="http://schemas.openxmlformats.org/officeDocument/2006/relationships/ctrlProp" Target="../ctrlProps/ctrlProp651.xml"/><Relationship Id="rId862" Type="http://schemas.openxmlformats.org/officeDocument/2006/relationships/ctrlProp" Target="../ctrlProps/ctrlProp858.xml"/><Relationship Id="rId294" Type="http://schemas.openxmlformats.org/officeDocument/2006/relationships/ctrlProp" Target="../ctrlProps/ctrlProp290.xml"/><Relationship Id="rId308" Type="http://schemas.openxmlformats.org/officeDocument/2006/relationships/ctrlProp" Target="../ctrlProps/ctrlProp304.xml"/><Relationship Id="rId515" Type="http://schemas.openxmlformats.org/officeDocument/2006/relationships/ctrlProp" Target="../ctrlProps/ctrlProp511.xml"/><Relationship Id="rId722" Type="http://schemas.openxmlformats.org/officeDocument/2006/relationships/ctrlProp" Target="../ctrlProps/ctrlProp718.xml"/><Relationship Id="rId89" Type="http://schemas.openxmlformats.org/officeDocument/2006/relationships/ctrlProp" Target="../ctrlProps/ctrlProp85.xml"/><Relationship Id="rId154" Type="http://schemas.openxmlformats.org/officeDocument/2006/relationships/ctrlProp" Target="../ctrlProps/ctrlProp150.xml"/><Relationship Id="rId361" Type="http://schemas.openxmlformats.org/officeDocument/2006/relationships/ctrlProp" Target="../ctrlProps/ctrlProp357.xml"/><Relationship Id="rId599" Type="http://schemas.openxmlformats.org/officeDocument/2006/relationships/ctrlProp" Target="../ctrlProps/ctrlProp595.xml"/><Relationship Id="rId1005" Type="http://schemas.openxmlformats.org/officeDocument/2006/relationships/ctrlProp" Target="../ctrlProps/ctrlProp1001.xml"/><Relationship Id="rId459" Type="http://schemas.openxmlformats.org/officeDocument/2006/relationships/ctrlProp" Target="../ctrlProps/ctrlProp455.xml"/><Relationship Id="rId666" Type="http://schemas.openxmlformats.org/officeDocument/2006/relationships/ctrlProp" Target="../ctrlProps/ctrlProp662.xml"/><Relationship Id="rId873" Type="http://schemas.openxmlformats.org/officeDocument/2006/relationships/ctrlProp" Target="../ctrlProps/ctrlProp869.xml"/><Relationship Id="rId16" Type="http://schemas.openxmlformats.org/officeDocument/2006/relationships/ctrlProp" Target="../ctrlProps/ctrlProp12.xml"/><Relationship Id="rId221" Type="http://schemas.openxmlformats.org/officeDocument/2006/relationships/ctrlProp" Target="../ctrlProps/ctrlProp217.xml"/><Relationship Id="rId319" Type="http://schemas.openxmlformats.org/officeDocument/2006/relationships/ctrlProp" Target="../ctrlProps/ctrlProp315.xml"/><Relationship Id="rId526" Type="http://schemas.openxmlformats.org/officeDocument/2006/relationships/ctrlProp" Target="../ctrlProps/ctrlProp522.xml"/><Relationship Id="rId733" Type="http://schemas.openxmlformats.org/officeDocument/2006/relationships/ctrlProp" Target="../ctrlProps/ctrlProp729.xml"/><Relationship Id="rId940" Type="http://schemas.openxmlformats.org/officeDocument/2006/relationships/ctrlProp" Target="../ctrlProps/ctrlProp936.xml"/><Relationship Id="rId1016" Type="http://schemas.openxmlformats.org/officeDocument/2006/relationships/ctrlProp" Target="../ctrlProps/ctrlProp1012.xml"/><Relationship Id="rId165" Type="http://schemas.openxmlformats.org/officeDocument/2006/relationships/ctrlProp" Target="../ctrlProps/ctrlProp161.xml"/><Relationship Id="rId372" Type="http://schemas.openxmlformats.org/officeDocument/2006/relationships/ctrlProp" Target="../ctrlProps/ctrlProp368.xml"/><Relationship Id="rId677" Type="http://schemas.openxmlformats.org/officeDocument/2006/relationships/ctrlProp" Target="../ctrlProps/ctrlProp673.xml"/><Relationship Id="rId800" Type="http://schemas.openxmlformats.org/officeDocument/2006/relationships/ctrlProp" Target="../ctrlProps/ctrlProp796.xml"/><Relationship Id="rId232" Type="http://schemas.openxmlformats.org/officeDocument/2006/relationships/ctrlProp" Target="../ctrlProps/ctrlProp228.xml"/><Relationship Id="rId884" Type="http://schemas.openxmlformats.org/officeDocument/2006/relationships/ctrlProp" Target="../ctrlProps/ctrlProp880.xml"/><Relationship Id="rId27" Type="http://schemas.openxmlformats.org/officeDocument/2006/relationships/ctrlProp" Target="../ctrlProps/ctrlProp23.xml"/><Relationship Id="rId537" Type="http://schemas.openxmlformats.org/officeDocument/2006/relationships/ctrlProp" Target="../ctrlProps/ctrlProp533.xml"/><Relationship Id="rId744" Type="http://schemas.openxmlformats.org/officeDocument/2006/relationships/ctrlProp" Target="../ctrlProps/ctrlProp740.xml"/><Relationship Id="rId951" Type="http://schemas.openxmlformats.org/officeDocument/2006/relationships/ctrlProp" Target="../ctrlProps/ctrlProp947.xml"/><Relationship Id="rId80" Type="http://schemas.openxmlformats.org/officeDocument/2006/relationships/ctrlProp" Target="../ctrlProps/ctrlProp76.xml"/><Relationship Id="rId176" Type="http://schemas.openxmlformats.org/officeDocument/2006/relationships/ctrlProp" Target="../ctrlProps/ctrlProp172.xml"/><Relationship Id="rId383" Type="http://schemas.openxmlformats.org/officeDocument/2006/relationships/ctrlProp" Target="../ctrlProps/ctrlProp379.xml"/><Relationship Id="rId590" Type="http://schemas.openxmlformats.org/officeDocument/2006/relationships/ctrlProp" Target="../ctrlProps/ctrlProp586.xml"/><Relationship Id="rId604" Type="http://schemas.openxmlformats.org/officeDocument/2006/relationships/ctrlProp" Target="../ctrlProps/ctrlProp600.xml"/><Relationship Id="rId811" Type="http://schemas.openxmlformats.org/officeDocument/2006/relationships/ctrlProp" Target="../ctrlProps/ctrlProp807.xml"/><Relationship Id="rId1027" Type="http://schemas.openxmlformats.org/officeDocument/2006/relationships/ctrlProp" Target="../ctrlProps/ctrlProp1023.xml"/><Relationship Id="rId243" Type="http://schemas.openxmlformats.org/officeDocument/2006/relationships/ctrlProp" Target="../ctrlProps/ctrlProp239.xml"/><Relationship Id="rId450" Type="http://schemas.openxmlformats.org/officeDocument/2006/relationships/ctrlProp" Target="../ctrlProps/ctrlProp446.xml"/><Relationship Id="rId688" Type="http://schemas.openxmlformats.org/officeDocument/2006/relationships/ctrlProp" Target="../ctrlProps/ctrlProp684.xml"/><Relationship Id="rId895" Type="http://schemas.openxmlformats.org/officeDocument/2006/relationships/ctrlProp" Target="../ctrlProps/ctrlProp891.xml"/><Relationship Id="rId909" Type="http://schemas.openxmlformats.org/officeDocument/2006/relationships/ctrlProp" Target="../ctrlProps/ctrlProp905.xml"/><Relationship Id="rId38" Type="http://schemas.openxmlformats.org/officeDocument/2006/relationships/ctrlProp" Target="../ctrlProps/ctrlProp34.xml"/><Relationship Id="rId103" Type="http://schemas.openxmlformats.org/officeDocument/2006/relationships/ctrlProp" Target="../ctrlProps/ctrlProp99.xml"/><Relationship Id="rId310" Type="http://schemas.openxmlformats.org/officeDocument/2006/relationships/ctrlProp" Target="../ctrlProps/ctrlProp306.xml"/><Relationship Id="rId548" Type="http://schemas.openxmlformats.org/officeDocument/2006/relationships/ctrlProp" Target="../ctrlProps/ctrlProp544.xml"/><Relationship Id="rId755" Type="http://schemas.openxmlformats.org/officeDocument/2006/relationships/ctrlProp" Target="../ctrlProps/ctrlProp751.xml"/><Relationship Id="rId962" Type="http://schemas.openxmlformats.org/officeDocument/2006/relationships/ctrlProp" Target="../ctrlProps/ctrlProp958.xml"/><Relationship Id="rId91" Type="http://schemas.openxmlformats.org/officeDocument/2006/relationships/ctrlProp" Target="../ctrlProps/ctrlProp87.xml"/><Relationship Id="rId187" Type="http://schemas.openxmlformats.org/officeDocument/2006/relationships/ctrlProp" Target="../ctrlProps/ctrlProp183.xml"/><Relationship Id="rId394" Type="http://schemas.openxmlformats.org/officeDocument/2006/relationships/ctrlProp" Target="../ctrlProps/ctrlProp390.xml"/><Relationship Id="rId408" Type="http://schemas.openxmlformats.org/officeDocument/2006/relationships/ctrlProp" Target="../ctrlProps/ctrlProp404.xml"/><Relationship Id="rId615" Type="http://schemas.openxmlformats.org/officeDocument/2006/relationships/ctrlProp" Target="../ctrlProps/ctrlProp611.xml"/><Relationship Id="rId822" Type="http://schemas.openxmlformats.org/officeDocument/2006/relationships/ctrlProp" Target="../ctrlProps/ctrlProp818.xml"/><Relationship Id="rId1038" Type="http://schemas.openxmlformats.org/officeDocument/2006/relationships/ctrlProp" Target="../ctrlProps/ctrlProp1034.xml"/><Relationship Id="rId254" Type="http://schemas.openxmlformats.org/officeDocument/2006/relationships/ctrlProp" Target="../ctrlProps/ctrlProp250.xml"/><Relationship Id="rId699" Type="http://schemas.openxmlformats.org/officeDocument/2006/relationships/ctrlProp" Target="../ctrlProps/ctrlProp695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461" Type="http://schemas.openxmlformats.org/officeDocument/2006/relationships/ctrlProp" Target="../ctrlProps/ctrlProp457.xml"/><Relationship Id="rId559" Type="http://schemas.openxmlformats.org/officeDocument/2006/relationships/ctrlProp" Target="../ctrlProps/ctrlProp555.xml"/><Relationship Id="rId766" Type="http://schemas.openxmlformats.org/officeDocument/2006/relationships/ctrlProp" Target="../ctrlProps/ctrlProp762.xml"/><Relationship Id="rId198" Type="http://schemas.openxmlformats.org/officeDocument/2006/relationships/ctrlProp" Target="../ctrlProps/ctrlProp194.xml"/><Relationship Id="rId321" Type="http://schemas.openxmlformats.org/officeDocument/2006/relationships/ctrlProp" Target="../ctrlProps/ctrlProp317.xml"/><Relationship Id="rId419" Type="http://schemas.openxmlformats.org/officeDocument/2006/relationships/ctrlProp" Target="../ctrlProps/ctrlProp415.xml"/><Relationship Id="rId626" Type="http://schemas.openxmlformats.org/officeDocument/2006/relationships/ctrlProp" Target="../ctrlProps/ctrlProp622.xml"/><Relationship Id="rId973" Type="http://schemas.openxmlformats.org/officeDocument/2006/relationships/ctrlProp" Target="../ctrlProps/ctrlProp969.xml"/><Relationship Id="rId1049" Type="http://schemas.openxmlformats.org/officeDocument/2006/relationships/ctrlProp" Target="../ctrlProps/ctrlProp1045.xml"/><Relationship Id="rId833" Type="http://schemas.openxmlformats.org/officeDocument/2006/relationships/ctrlProp" Target="../ctrlProps/ctrlProp829.xml"/><Relationship Id="rId265" Type="http://schemas.openxmlformats.org/officeDocument/2006/relationships/ctrlProp" Target="../ctrlProps/ctrlProp261.xml"/><Relationship Id="rId472" Type="http://schemas.openxmlformats.org/officeDocument/2006/relationships/ctrlProp" Target="../ctrlProps/ctrlProp468.xml"/><Relationship Id="rId900" Type="http://schemas.openxmlformats.org/officeDocument/2006/relationships/ctrlProp" Target="../ctrlProps/ctrlProp896.xml"/><Relationship Id="rId125" Type="http://schemas.openxmlformats.org/officeDocument/2006/relationships/ctrlProp" Target="../ctrlProps/ctrlProp121.xml"/><Relationship Id="rId332" Type="http://schemas.openxmlformats.org/officeDocument/2006/relationships/ctrlProp" Target="../ctrlProps/ctrlProp328.xml"/><Relationship Id="rId777" Type="http://schemas.openxmlformats.org/officeDocument/2006/relationships/ctrlProp" Target="../ctrlProps/ctrlProp773.xml"/><Relationship Id="rId984" Type="http://schemas.openxmlformats.org/officeDocument/2006/relationships/ctrlProp" Target="../ctrlProps/ctrlProp98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W310"/>
  <sheetViews>
    <sheetView showGridLines="0" showRowColHeaders="0" tabSelected="1" topLeftCell="A8" zoomScaleNormal="100" workbookViewId="0">
      <selection activeCell="D17" sqref="D17:Q17"/>
    </sheetView>
  </sheetViews>
  <sheetFormatPr baseColWidth="10" defaultRowHeight="15" x14ac:dyDescent="0.25"/>
  <cols>
    <col min="1" max="2" width="2.85546875" style="3" customWidth="1"/>
    <col min="3" max="3" width="47.42578125" style="3" customWidth="1"/>
    <col min="4" max="4" width="7.140625" style="3" customWidth="1"/>
    <col min="5" max="5" width="7.7109375" style="3" customWidth="1"/>
    <col min="6" max="6" width="10.140625" style="3" customWidth="1"/>
    <col min="7" max="8" width="11.42578125" style="3"/>
    <col min="9" max="11" width="11.42578125" style="68" hidden="1" customWidth="1"/>
    <col min="12" max="12" width="11.42578125" style="110" hidden="1" customWidth="1"/>
    <col min="13" max="13" width="10.42578125" style="3" customWidth="1"/>
    <col min="14" max="14" width="11.42578125" style="110" hidden="1" customWidth="1"/>
    <col min="15" max="15" width="10.140625" style="3" customWidth="1"/>
    <col min="16" max="17" width="11.42578125" style="3"/>
    <col min="18" max="21" width="11.42578125" style="68" hidden="1" customWidth="1"/>
    <col min="22" max="22" width="45.42578125" style="3" customWidth="1"/>
    <col min="23" max="23" width="2.5703125" style="3" customWidth="1"/>
    <col min="24" max="24" width="2.85546875" style="3" customWidth="1"/>
    <col min="25" max="16384" width="11.42578125" style="3"/>
  </cols>
  <sheetData>
    <row r="1" spans="2:23" s="68" customFormat="1" hidden="1" x14ac:dyDescent="0.25">
      <c r="C1" s="68" t="str">
        <f>Berechnung!A1</f>
        <v>Versandpauschale</v>
      </c>
      <c r="D1" s="71">
        <f>Berechnung!B1</f>
        <v>21.436999999999998</v>
      </c>
      <c r="G1" s="70" t="str">
        <f>Berechnung!E1</f>
        <v>A4 s/w</v>
      </c>
      <c r="H1" s="89">
        <f>Berechnung!F1</f>
        <v>0.14300000000000002</v>
      </c>
      <c r="I1" s="89">
        <f>Berechnung!G1</f>
        <v>0.14300000000000002</v>
      </c>
      <c r="J1" s="89">
        <f>Berechnung!H1</f>
        <v>1.1830000000000001</v>
      </c>
      <c r="K1" s="70" t="str">
        <f>Berechnung!I1</f>
        <v>A4 c</v>
      </c>
      <c r="L1" s="89">
        <f>Berechnung!J1</f>
        <v>2</v>
      </c>
      <c r="M1" s="70">
        <f>Berechnung!K1</f>
        <v>297</v>
      </c>
      <c r="N1" s="70">
        <f>Berechnung!L1</f>
        <v>210</v>
      </c>
      <c r="O1" s="68">
        <f>M1*N1</f>
        <v>62370</v>
      </c>
      <c r="P1" s="68">
        <f>L1/O1/100000</f>
        <v>3.2066698733365399E-10</v>
      </c>
      <c r="R1" s="68" t="s">
        <v>81</v>
      </c>
      <c r="S1" s="68" t="str">
        <f>LEFT(Berechnung!Q2,10)</f>
        <v>NEIN</v>
      </c>
      <c r="T1" s="68" t="str">
        <f>LEFT(Berechnung!R2,10)</f>
        <v>s/w</v>
      </c>
      <c r="U1" s="68" t="str">
        <f>LEFT(Berechnung!S2,10)</f>
        <v>wie origin</v>
      </c>
    </row>
    <row r="2" spans="2:23" s="68" customFormat="1" hidden="1" x14ac:dyDescent="0.25">
      <c r="C2" s="68" t="str">
        <f>Berechnung!A2</f>
        <v>Seite A4</v>
      </c>
      <c r="D2" s="71">
        <f>Berechnung!B2</f>
        <v>0.14300000000000002</v>
      </c>
      <c r="G2" s="70" t="str">
        <f>Berechnung!E2</f>
        <v>A3 s/w</v>
      </c>
      <c r="H2" s="89">
        <f>Berechnung!F2</f>
        <v>0.33800000000000002</v>
      </c>
      <c r="I2" s="89">
        <f>Berechnung!G2</f>
        <v>0.33800000000000002</v>
      </c>
      <c r="J2" s="89">
        <f>Berechnung!H2</f>
        <v>2.028</v>
      </c>
      <c r="K2" s="70" t="str">
        <f>Berechnung!I2</f>
        <v>A3 c</v>
      </c>
      <c r="L2" s="89">
        <f>Berechnung!J2</f>
        <v>4.5999999999999996</v>
      </c>
      <c r="M2" s="70">
        <f>Berechnung!K2</f>
        <v>420</v>
      </c>
      <c r="N2" s="70">
        <f>Berechnung!L2</f>
        <v>297</v>
      </c>
      <c r="O2" s="68">
        <f>M2*N2</f>
        <v>124740</v>
      </c>
      <c r="P2" s="68">
        <f>L2/O2/100000</f>
        <v>3.6876703543370205E-10</v>
      </c>
      <c r="R2" s="68" t="str">
        <f>LEFT(Berechnung!P3,10)</f>
        <v>frei</v>
      </c>
      <c r="S2" s="68" t="str">
        <f>LEFT(Berechnung!Q3,10)</f>
        <v>auf A4</v>
      </c>
      <c r="T2" s="68" t="str">
        <f>LEFT(Berechnung!R3,10)</f>
        <v>farbig</v>
      </c>
      <c r="U2" s="68" t="str">
        <f>LEFT(Berechnung!S3,10)</f>
        <v>nur s/w</v>
      </c>
    </row>
    <row r="3" spans="2:23" s="68" customFormat="1" hidden="1" x14ac:dyDescent="0.25">
      <c r="C3" s="68" t="str">
        <f>Berechnung!A3</f>
        <v>CD</v>
      </c>
      <c r="D3" s="71">
        <f>Berechnung!B3</f>
        <v>6.5</v>
      </c>
      <c r="G3" s="70" t="str">
        <f>Berechnung!E3</f>
        <v>A2 s/w</v>
      </c>
      <c r="H3" s="89">
        <f>Berechnung!F3</f>
        <v>3.718</v>
      </c>
      <c r="I3" s="89">
        <f>Berechnung!G3</f>
        <v>3.718</v>
      </c>
      <c r="J3" s="89">
        <f>Berechnung!H3</f>
        <v>9.2949999999999999</v>
      </c>
      <c r="K3" s="70" t="str">
        <f>Berechnung!I3</f>
        <v>A2 c</v>
      </c>
      <c r="L3" s="89">
        <f>Berechnung!J3</f>
        <v>9.3000000000000007</v>
      </c>
      <c r="M3" s="70">
        <f>Berechnung!K3</f>
        <v>594</v>
      </c>
      <c r="N3" s="70">
        <f>Berechnung!L3</f>
        <v>420</v>
      </c>
      <c r="O3" s="68">
        <f>M3*N3</f>
        <v>249480</v>
      </c>
      <c r="P3" s="68">
        <f>L3/O3/100000</f>
        <v>3.7277537277537281E-10</v>
      </c>
      <c r="R3" s="68" t="str">
        <f>LEFT(Berechnung!P4,10)</f>
        <v>A4</v>
      </c>
      <c r="S3" s="68" t="str">
        <f>LEFT(Berechnung!Q4,10)</f>
        <v>auf A3</v>
      </c>
      <c r="U3" s="68" t="str">
        <f>LEFT(Berechnung!S4,10)</f>
        <v>nur auf CD</v>
      </c>
    </row>
    <row r="4" spans="2:23" s="68" customFormat="1" hidden="1" x14ac:dyDescent="0.25">
      <c r="C4" s="68" t="s">
        <v>50</v>
      </c>
      <c r="G4" s="70" t="str">
        <f>Berechnung!E4</f>
        <v>A1 s/w</v>
      </c>
      <c r="H4" s="89">
        <f>Berechnung!F4</f>
        <v>3.9000000000000004</v>
      </c>
      <c r="I4" s="89">
        <f>Berechnung!G4</f>
        <v>3.9000000000000004</v>
      </c>
      <c r="J4" s="89">
        <f>Berechnung!H4</f>
        <v>13</v>
      </c>
      <c r="K4" s="70" t="str">
        <f>Berechnung!I4</f>
        <v>A1 c</v>
      </c>
      <c r="L4" s="89">
        <f>Berechnung!J4</f>
        <v>13</v>
      </c>
      <c r="M4" s="70">
        <f>Berechnung!K4</f>
        <v>841</v>
      </c>
      <c r="N4" s="70">
        <f>Berechnung!L4</f>
        <v>594</v>
      </c>
      <c r="O4" s="68">
        <f>M4*N4</f>
        <v>499554</v>
      </c>
      <c r="P4" s="68">
        <f>L4/O4/100000</f>
        <v>2.6023212705733513E-10</v>
      </c>
      <c r="R4" s="68" t="str">
        <f>LEFT(Berechnung!P5,10)</f>
        <v>A3</v>
      </c>
      <c r="S4" s="68" t="str">
        <f>LEFT(Berechnung!Q5,10)</f>
        <v>auf A2</v>
      </c>
    </row>
    <row r="5" spans="2:23" s="68" customFormat="1" hidden="1" x14ac:dyDescent="0.25">
      <c r="G5" s="70" t="str">
        <f>Berechnung!E5</f>
        <v>A0 s/w</v>
      </c>
      <c r="H5" s="89">
        <f>Berechnung!F5</f>
        <v>5.2</v>
      </c>
      <c r="I5" s="89">
        <f>Berechnung!G5</f>
        <v>5.2</v>
      </c>
      <c r="J5" s="89">
        <f>Berechnung!H5</f>
        <v>19.5</v>
      </c>
      <c r="K5" s="70" t="str">
        <f>Berechnung!I5</f>
        <v>A0 c</v>
      </c>
      <c r="L5" s="89">
        <f>Berechnung!J5</f>
        <v>21</v>
      </c>
      <c r="M5" s="70">
        <f>Berechnung!K5</f>
        <v>1189</v>
      </c>
      <c r="N5" s="70">
        <f>Berechnung!L5</f>
        <v>841</v>
      </c>
      <c r="O5" s="68">
        <f>M5*N5</f>
        <v>999949</v>
      </c>
      <c r="P5" s="68">
        <f>L5/O5/100000</f>
        <v>2.1001071054623783E-10</v>
      </c>
      <c r="R5" s="68" t="str">
        <f>LEFT(Berechnung!P6,10)</f>
        <v>A2</v>
      </c>
      <c r="S5" s="68" t="str">
        <f>LEFT(Berechnung!Q6,10)</f>
        <v>auf A1</v>
      </c>
    </row>
    <row r="6" spans="2:23" s="68" customFormat="1" hidden="1" x14ac:dyDescent="0.25">
      <c r="G6" s="70"/>
      <c r="H6" s="89"/>
      <c r="I6" s="89"/>
      <c r="J6" s="89"/>
      <c r="K6" s="70"/>
      <c r="L6" s="89"/>
      <c r="M6" s="70"/>
      <c r="N6" s="70"/>
      <c r="R6" s="68" t="s">
        <v>14</v>
      </c>
      <c r="S6" s="68" t="s">
        <v>30</v>
      </c>
    </row>
    <row r="7" spans="2:23" s="68" customFormat="1" hidden="1" x14ac:dyDescent="0.25">
      <c r="G7" s="70"/>
      <c r="H7" s="89"/>
      <c r="I7" s="89"/>
      <c r="J7" s="89"/>
      <c r="K7" s="70"/>
      <c r="L7" s="89"/>
      <c r="M7" s="70"/>
      <c r="N7" s="70"/>
      <c r="R7" s="68" t="s">
        <v>15</v>
      </c>
    </row>
    <row r="8" spans="2:23" ht="15.75" thickBot="1" x14ac:dyDescent="0.3">
      <c r="G8" s="2"/>
      <c r="H8" s="1"/>
      <c r="I8" s="89"/>
      <c r="J8" s="89"/>
      <c r="K8" s="70"/>
      <c r="L8" s="89"/>
      <c r="M8" s="2"/>
      <c r="N8" s="70"/>
    </row>
    <row r="9" spans="2:23" x14ac:dyDescent="0.25">
      <c r="B9" s="73"/>
      <c r="C9" s="74"/>
      <c r="D9" s="74"/>
      <c r="E9" s="74"/>
      <c r="F9" s="74"/>
      <c r="G9" s="75"/>
      <c r="H9" s="76"/>
      <c r="I9" s="101"/>
      <c r="J9" s="101"/>
      <c r="K9" s="102"/>
      <c r="L9" s="103"/>
      <c r="M9" s="74"/>
      <c r="N9" s="102"/>
      <c r="O9" s="74"/>
      <c r="P9" s="74"/>
      <c r="Q9" s="74"/>
      <c r="R9" s="66"/>
      <c r="S9" s="66"/>
      <c r="T9" s="66"/>
      <c r="U9" s="66"/>
      <c r="V9" s="74"/>
      <c r="W9" s="77"/>
    </row>
    <row r="10" spans="2:23" x14ac:dyDescent="0.25">
      <c r="B10" s="78"/>
      <c r="C10" s="79" t="s">
        <v>88</v>
      </c>
      <c r="D10" s="79"/>
      <c r="E10" s="79"/>
      <c r="F10" s="79"/>
      <c r="G10" s="80"/>
      <c r="H10" s="81"/>
      <c r="I10" s="104"/>
      <c r="J10" s="104"/>
      <c r="K10" s="105"/>
      <c r="L10" s="106"/>
      <c r="M10" s="79"/>
      <c r="N10" s="105"/>
      <c r="O10" s="79"/>
      <c r="P10" s="79"/>
      <c r="Q10" s="79"/>
      <c r="R10" s="67"/>
      <c r="S10" s="67"/>
      <c r="T10" s="67"/>
      <c r="U10" s="67"/>
      <c r="V10" s="128" t="s">
        <v>94</v>
      </c>
      <c r="W10" s="82"/>
    </row>
    <row r="11" spans="2:23" ht="18.75" x14ac:dyDescent="0.3">
      <c r="B11" s="78"/>
      <c r="C11" s="125" t="s">
        <v>71</v>
      </c>
      <c r="D11" s="79"/>
      <c r="E11" s="79"/>
      <c r="F11" s="79"/>
      <c r="G11" s="80"/>
      <c r="H11" s="81"/>
      <c r="I11" s="104"/>
      <c r="J11" s="104"/>
      <c r="K11" s="105"/>
      <c r="L11" s="106"/>
      <c r="M11" s="79"/>
      <c r="N11" s="105"/>
      <c r="O11" s="79"/>
      <c r="P11" s="79"/>
      <c r="Q11" s="79"/>
      <c r="R11" s="67"/>
      <c r="S11" s="67"/>
      <c r="T11" s="67"/>
      <c r="U11" s="67"/>
      <c r="V11" s="80" t="s">
        <v>80</v>
      </c>
      <c r="W11" s="82"/>
    </row>
    <row r="12" spans="2:23" x14ac:dyDescent="0.25">
      <c r="B12" s="78"/>
      <c r="C12" s="124" t="s">
        <v>85</v>
      </c>
      <c r="D12" s="79"/>
      <c r="E12" s="79"/>
      <c r="F12" s="79"/>
      <c r="G12" s="80"/>
      <c r="H12" s="81"/>
      <c r="I12" s="104"/>
      <c r="J12" s="104"/>
      <c r="K12" s="105"/>
      <c r="L12" s="106"/>
      <c r="M12" s="79"/>
      <c r="N12" s="105"/>
      <c r="O12" s="79"/>
      <c r="P12" s="79"/>
      <c r="Q12" s="79"/>
      <c r="R12" s="67"/>
      <c r="S12" s="67"/>
      <c r="T12" s="67"/>
      <c r="U12" s="67"/>
      <c r="V12" s="80"/>
      <c r="W12" s="82"/>
    </row>
    <row r="13" spans="2:23" x14ac:dyDescent="0.25">
      <c r="B13" s="78"/>
      <c r="C13" s="124" t="s">
        <v>86</v>
      </c>
      <c r="D13" s="79"/>
      <c r="E13" s="79"/>
      <c r="F13" s="79"/>
      <c r="G13" s="80"/>
      <c r="H13" s="81"/>
      <c r="I13" s="104"/>
      <c r="J13" s="104"/>
      <c r="K13" s="105"/>
      <c r="L13" s="106"/>
      <c r="M13" s="79"/>
      <c r="N13" s="105"/>
      <c r="O13" s="79"/>
      <c r="P13" s="79"/>
      <c r="Q13" s="79"/>
      <c r="R13" s="67"/>
      <c r="S13" s="67"/>
      <c r="T13" s="67"/>
      <c r="U13" s="67"/>
      <c r="V13" s="80"/>
      <c r="W13" s="82"/>
    </row>
    <row r="14" spans="2:23" ht="15.75" thickBot="1" x14ac:dyDescent="0.3">
      <c r="B14" s="83"/>
      <c r="C14" s="84"/>
      <c r="D14" s="84"/>
      <c r="E14" s="84"/>
      <c r="F14" s="84"/>
      <c r="G14" s="85"/>
      <c r="H14" s="86"/>
      <c r="I14" s="107"/>
      <c r="J14" s="107"/>
      <c r="K14" s="108"/>
      <c r="L14" s="109"/>
      <c r="M14" s="84"/>
      <c r="N14" s="108"/>
      <c r="O14" s="84"/>
      <c r="P14" s="84"/>
      <c r="Q14" s="84"/>
      <c r="R14" s="69"/>
      <c r="S14" s="69"/>
      <c r="T14" s="69"/>
      <c r="U14" s="69"/>
      <c r="V14" s="84"/>
      <c r="W14" s="87"/>
    </row>
    <row r="15" spans="2:23" x14ac:dyDescent="0.25">
      <c r="G15" s="2"/>
      <c r="H15" s="4"/>
      <c r="I15" s="71"/>
      <c r="J15" s="71"/>
      <c r="K15" s="110"/>
      <c r="L15" s="111"/>
    </row>
    <row r="16" spans="2:23" ht="15.75" thickBot="1" x14ac:dyDescent="0.3">
      <c r="B16" s="7"/>
      <c r="C16" s="8"/>
      <c r="D16" s="8"/>
      <c r="E16" s="8"/>
      <c r="F16" s="8"/>
      <c r="G16" s="9"/>
      <c r="H16" s="10"/>
      <c r="I16" s="112"/>
      <c r="J16" s="112"/>
      <c r="K16" s="113"/>
      <c r="L16" s="114"/>
      <c r="M16" s="8"/>
      <c r="N16" s="113"/>
      <c r="O16" s="8"/>
      <c r="P16" s="8"/>
      <c r="Q16" s="8"/>
      <c r="R16" s="90"/>
      <c r="S16" s="90"/>
      <c r="T16" s="90"/>
      <c r="U16" s="90"/>
      <c r="V16" s="8"/>
      <c r="W16" s="11"/>
    </row>
    <row r="17" spans="2:23" ht="18.600000000000001" customHeight="1" thickBot="1" x14ac:dyDescent="0.3">
      <c r="B17" s="12"/>
      <c r="C17" s="13" t="s">
        <v>74</v>
      </c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  <c r="R17" s="67"/>
      <c r="S17" s="67"/>
      <c r="T17" s="67"/>
      <c r="U17" s="67"/>
      <c r="V17" s="14"/>
      <c r="W17" s="15"/>
    </row>
    <row r="18" spans="2:23" ht="18.600000000000001" customHeight="1" thickBot="1" x14ac:dyDescent="0.3">
      <c r="B18" s="12"/>
      <c r="C18" s="13" t="s">
        <v>78</v>
      </c>
      <c r="D18" s="143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5"/>
      <c r="R18" s="67"/>
      <c r="S18" s="67"/>
      <c r="T18" s="67"/>
      <c r="U18" s="67"/>
      <c r="V18" s="14"/>
      <c r="W18" s="15"/>
    </row>
    <row r="19" spans="2:23" ht="18.600000000000001" customHeight="1" x14ac:dyDescent="0.25">
      <c r="B19" s="12"/>
      <c r="C19" s="100" t="s">
        <v>89</v>
      </c>
      <c r="D19" s="153"/>
      <c r="E19" s="154"/>
      <c r="F19" s="154"/>
      <c r="G19" s="154"/>
      <c r="H19" s="154"/>
      <c r="I19" s="154"/>
      <c r="J19" s="154"/>
      <c r="K19" s="154"/>
      <c r="L19" s="154"/>
      <c r="M19" s="155"/>
      <c r="N19" s="115"/>
      <c r="O19" s="129"/>
      <c r="P19" s="146"/>
      <c r="Q19" s="147"/>
      <c r="R19" s="67"/>
      <c r="S19" s="67"/>
      <c r="T19" s="67"/>
      <c r="U19" s="67"/>
      <c r="V19" s="14"/>
      <c r="W19" s="15"/>
    </row>
    <row r="20" spans="2:23" x14ac:dyDescent="0.25">
      <c r="B20" s="12"/>
      <c r="C20" s="72"/>
      <c r="D20" s="18"/>
      <c r="E20" s="18"/>
      <c r="F20" s="18"/>
      <c r="G20" s="18"/>
      <c r="H20" s="18"/>
      <c r="I20" s="116"/>
      <c r="J20" s="116"/>
      <c r="K20" s="116"/>
      <c r="L20" s="116"/>
      <c r="M20" s="18"/>
      <c r="N20" s="116"/>
      <c r="O20" s="129"/>
      <c r="P20" s="20"/>
      <c r="Q20" s="18"/>
      <c r="R20" s="67"/>
      <c r="S20" s="67"/>
      <c r="T20" s="67"/>
      <c r="U20" s="67"/>
      <c r="V20" s="14"/>
      <c r="W20" s="15"/>
    </row>
    <row r="21" spans="2:23" s="5" customFormat="1" x14ac:dyDescent="0.25">
      <c r="B21" s="12"/>
      <c r="C21" s="17"/>
      <c r="D21" s="18"/>
      <c r="E21" s="18"/>
      <c r="F21" s="18"/>
      <c r="G21" s="18"/>
      <c r="H21" s="18"/>
      <c r="I21" s="116"/>
      <c r="J21" s="116"/>
      <c r="K21" s="116"/>
      <c r="L21" s="116"/>
      <c r="M21" s="18"/>
      <c r="N21" s="116"/>
      <c r="O21" s="48"/>
      <c r="P21" s="20"/>
      <c r="Q21" s="18"/>
      <c r="R21" s="67"/>
      <c r="S21" s="67"/>
      <c r="T21" s="67"/>
      <c r="U21" s="67"/>
      <c r="V21" s="14"/>
      <c r="W21" s="15"/>
    </row>
    <row r="22" spans="2:23" ht="15.75" thickBot="1" x14ac:dyDescent="0.3">
      <c r="B22" s="12"/>
      <c r="C22" s="21"/>
      <c r="D22" s="22"/>
      <c r="E22" s="22"/>
      <c r="F22" s="22"/>
      <c r="G22" s="23" t="s">
        <v>91</v>
      </c>
      <c r="H22" s="21" t="s">
        <v>17</v>
      </c>
      <c r="I22" s="67"/>
      <c r="J22" s="67"/>
      <c r="K22" s="67"/>
      <c r="L22" s="106"/>
      <c r="M22" s="14"/>
      <c r="N22" s="105"/>
      <c r="O22" s="14"/>
      <c r="P22" s="14"/>
      <c r="Q22" s="14"/>
      <c r="R22" s="67"/>
      <c r="S22" s="67"/>
      <c r="T22" s="67"/>
      <c r="U22" s="67"/>
      <c r="V22" s="14"/>
      <c r="W22" s="15"/>
    </row>
    <row r="23" spans="2:23" ht="18.600000000000001" customHeight="1" thickBot="1" x14ac:dyDescent="0.3">
      <c r="B23" s="12"/>
      <c r="C23" s="51"/>
      <c r="D23" s="51"/>
      <c r="E23" s="51"/>
      <c r="F23" s="51"/>
      <c r="G23" s="54"/>
      <c r="H23" s="24"/>
      <c r="I23" s="67"/>
      <c r="J23" s="67"/>
      <c r="K23" s="67"/>
      <c r="L23" s="106"/>
      <c r="M23" s="14"/>
      <c r="N23" s="105"/>
      <c r="O23" s="14"/>
      <c r="P23" s="14"/>
      <c r="Q23" s="14"/>
      <c r="R23" s="67"/>
      <c r="S23" s="67"/>
      <c r="T23" s="67"/>
      <c r="U23" s="67"/>
      <c r="V23" s="14"/>
      <c r="W23" s="15"/>
    </row>
    <row r="24" spans="2:23" ht="19.5" thickBot="1" x14ac:dyDescent="0.35">
      <c r="B24" s="12"/>
      <c r="C24" s="17" t="s">
        <v>82</v>
      </c>
      <c r="D24" s="14"/>
      <c r="E24" s="14"/>
      <c r="F24" s="52"/>
      <c r="G24" s="50"/>
      <c r="H24" s="25">
        <f>G24*D2</f>
        <v>0</v>
      </c>
      <c r="I24" s="67"/>
      <c r="J24" s="67"/>
      <c r="K24" s="67"/>
      <c r="L24" s="106"/>
      <c r="M24" s="53"/>
      <c r="N24" s="105"/>
      <c r="O24" s="14" t="s">
        <v>90</v>
      </c>
      <c r="P24" s="14"/>
      <c r="Q24" s="46"/>
      <c r="R24" s="67"/>
      <c r="S24" s="67"/>
      <c r="T24" s="67"/>
      <c r="U24" s="67"/>
      <c r="V24" s="14"/>
      <c r="W24" s="26"/>
    </row>
    <row r="25" spans="2:23" ht="18.600000000000001" customHeight="1" x14ac:dyDescent="0.3">
      <c r="B25" s="12"/>
      <c r="C25" s="14" t="s">
        <v>84</v>
      </c>
      <c r="D25" s="14"/>
      <c r="E25" s="14"/>
      <c r="F25" s="14"/>
      <c r="G25" s="27">
        <f>Berechnung!AB110</f>
        <v>0</v>
      </c>
      <c r="H25" s="28">
        <f>Berechnung!AA110</f>
        <v>0</v>
      </c>
      <c r="I25" s="67"/>
      <c r="J25" s="117"/>
      <c r="K25" s="67"/>
      <c r="L25" s="106"/>
      <c r="M25" s="14"/>
      <c r="N25" s="105"/>
      <c r="O25" s="14"/>
      <c r="P25" s="14"/>
      <c r="Q25" s="46" t="s">
        <v>68</v>
      </c>
      <c r="R25" s="67"/>
      <c r="S25" s="67"/>
      <c r="T25" s="67"/>
      <c r="U25" s="67"/>
      <c r="V25" s="53"/>
      <c r="W25" s="26"/>
    </row>
    <row r="26" spans="2:23" ht="18.600000000000001" customHeight="1" x14ac:dyDescent="0.25">
      <c r="B26" s="12"/>
      <c r="C26" s="14" t="s">
        <v>83</v>
      </c>
      <c r="D26" s="14"/>
      <c r="E26" s="14"/>
      <c r="F26" s="14"/>
      <c r="G26" s="27">
        <v>1</v>
      </c>
      <c r="H26" s="28">
        <f>D3</f>
        <v>6.5</v>
      </c>
      <c r="I26" s="67"/>
      <c r="J26" s="67"/>
      <c r="K26" s="67"/>
      <c r="L26" s="106"/>
      <c r="M26" s="14"/>
      <c r="N26" s="105"/>
      <c r="O26" s="14"/>
      <c r="P26" s="14"/>
      <c r="Q26" s="14"/>
      <c r="R26" s="67"/>
      <c r="S26" s="67"/>
      <c r="T26" s="67"/>
      <c r="U26" s="67"/>
      <c r="V26" s="53"/>
      <c r="W26" s="15"/>
    </row>
    <row r="27" spans="2:23" ht="18.600000000000001" customHeight="1" x14ac:dyDescent="0.25">
      <c r="B27" s="12"/>
      <c r="C27" s="14"/>
      <c r="D27" s="14"/>
      <c r="E27" s="14"/>
      <c r="F27" s="14"/>
      <c r="G27" s="14"/>
      <c r="H27" s="10">
        <f>SUM(H23:H26)</f>
        <v>6.5</v>
      </c>
      <c r="I27" s="67"/>
      <c r="J27" s="67"/>
      <c r="K27" s="67"/>
      <c r="L27" s="106"/>
      <c r="M27" s="148"/>
      <c r="N27" s="148"/>
      <c r="O27" s="148"/>
      <c r="P27" s="148"/>
      <c r="Q27" s="148"/>
      <c r="R27" s="67"/>
      <c r="S27" s="67"/>
      <c r="T27" s="67"/>
      <c r="U27" s="67"/>
      <c r="V27" s="29"/>
      <c r="W27" s="15"/>
    </row>
    <row r="28" spans="2:23" ht="18.600000000000001" customHeight="1" x14ac:dyDescent="0.25">
      <c r="B28" s="12"/>
      <c r="C28" s="14" t="s">
        <v>75</v>
      </c>
      <c r="D28" s="14"/>
      <c r="E28" s="14"/>
      <c r="F28" s="14"/>
      <c r="G28" s="30"/>
      <c r="H28" s="31">
        <f>Berechnung!B1</f>
        <v>21.436999999999998</v>
      </c>
      <c r="I28" s="67"/>
      <c r="J28" s="67"/>
      <c r="K28" s="67"/>
      <c r="L28" s="106"/>
      <c r="M28" s="19"/>
      <c r="N28" s="123"/>
      <c r="O28" s="19"/>
      <c r="P28" s="19"/>
      <c r="Q28" s="19"/>
      <c r="R28" s="67"/>
      <c r="S28" s="67"/>
      <c r="T28" s="67"/>
      <c r="U28" s="67"/>
      <c r="V28" s="29"/>
      <c r="W28" s="15"/>
    </row>
    <row r="29" spans="2:23" ht="18.600000000000001" customHeight="1" x14ac:dyDescent="0.25">
      <c r="B29" s="12"/>
      <c r="C29" s="14" t="s">
        <v>87</v>
      </c>
      <c r="D29" s="14"/>
      <c r="E29" s="14"/>
      <c r="F29" s="14"/>
      <c r="G29" s="30"/>
      <c r="H29" s="49">
        <f>H27+H28</f>
        <v>27.936999999999998</v>
      </c>
      <c r="I29" s="67"/>
      <c r="J29" s="67"/>
      <c r="K29" s="67"/>
      <c r="L29" s="106"/>
      <c r="M29" s="47"/>
      <c r="N29" s="123"/>
      <c r="O29" s="47"/>
      <c r="P29" s="47"/>
      <c r="Q29" s="47"/>
      <c r="R29" s="67"/>
      <c r="S29" s="67"/>
      <c r="T29" s="67"/>
      <c r="U29" s="67"/>
      <c r="V29" s="29"/>
      <c r="W29" s="15"/>
    </row>
    <row r="30" spans="2:23" ht="18.600000000000001" customHeight="1" thickBot="1" x14ac:dyDescent="0.35">
      <c r="B30" s="12"/>
      <c r="C30" s="32" t="s">
        <v>92</v>
      </c>
      <c r="D30" s="32"/>
      <c r="E30" s="152"/>
      <c r="F30" s="152"/>
      <c r="G30" s="151">
        <f>ROUND((H27+H28)*1.19,2)</f>
        <v>33.25</v>
      </c>
      <c r="H30" s="151"/>
      <c r="I30" s="67"/>
      <c r="J30" s="67"/>
      <c r="K30" s="67"/>
      <c r="L30" s="106"/>
      <c r="M30" s="150" t="str">
        <f>IF(Berechnung!G112=1,"Preis nur CD (inkl. 19% MwSt.):","")</f>
        <v>Preis nur CD (inkl. 19% MwSt.):</v>
      </c>
      <c r="N30" s="150"/>
      <c r="O30" s="150"/>
      <c r="P30" s="150"/>
      <c r="Q30" s="55">
        <f>IF(Berechnung!G112=1,Berechnung!B8*1.19,"")</f>
        <v>28.869399999999999</v>
      </c>
      <c r="R30" s="69"/>
      <c r="S30" s="69"/>
      <c r="T30" s="69"/>
      <c r="U30" s="69"/>
      <c r="V30" s="56" t="str">
        <f>IF(Berechnung!G115=2,"Kosten Belegexemplar: "&amp;ROUND(Vergabeunterlage!G30,2)&amp;" €","")</f>
        <v/>
      </c>
      <c r="W30" s="15"/>
    </row>
    <row r="31" spans="2:23" ht="18.75" x14ac:dyDescent="0.3">
      <c r="B31" s="12"/>
      <c r="C31" s="17"/>
      <c r="D31" s="17"/>
      <c r="E31" s="17"/>
      <c r="F31" s="17"/>
      <c r="G31" s="126"/>
      <c r="H31" s="127"/>
      <c r="I31" s="67"/>
      <c r="J31" s="67"/>
      <c r="K31" s="67"/>
      <c r="L31" s="105"/>
      <c r="M31" s="14"/>
      <c r="N31" s="105"/>
      <c r="O31" s="14"/>
      <c r="P31" s="14"/>
      <c r="Q31" s="14"/>
      <c r="R31" s="67"/>
      <c r="S31" s="67"/>
      <c r="T31" s="67"/>
      <c r="U31" s="67"/>
      <c r="V31" s="14"/>
      <c r="W31" s="15"/>
    </row>
    <row r="32" spans="2:23" ht="33" customHeight="1" x14ac:dyDescent="0.25">
      <c r="B32" s="12"/>
      <c r="C32" s="14"/>
      <c r="D32" s="14"/>
      <c r="E32" s="14"/>
      <c r="F32" s="14"/>
      <c r="G32" s="14"/>
      <c r="H32" s="14"/>
      <c r="I32" s="67"/>
      <c r="J32" s="67"/>
      <c r="K32" s="67"/>
      <c r="L32" s="105"/>
      <c r="M32" s="14"/>
      <c r="N32" s="105"/>
      <c r="O32" s="14"/>
      <c r="P32" s="14"/>
      <c r="Q32" s="14"/>
      <c r="R32" s="67"/>
      <c r="S32" s="67"/>
      <c r="T32" s="67"/>
      <c r="U32" s="67"/>
      <c r="V32" s="14"/>
      <c r="W32" s="15"/>
    </row>
    <row r="33" spans="2:23" ht="15.75" thickBot="1" x14ac:dyDescent="0.3">
      <c r="B33" s="12"/>
      <c r="C33" s="33" t="s">
        <v>76</v>
      </c>
      <c r="D33" s="149" t="s">
        <v>77</v>
      </c>
      <c r="E33" s="149"/>
      <c r="F33" s="149"/>
      <c r="G33" s="149"/>
      <c r="H33" s="149"/>
      <c r="I33" s="118"/>
      <c r="J33" s="69"/>
      <c r="K33" s="118"/>
      <c r="L33" s="108"/>
      <c r="M33" s="22"/>
      <c r="N33" s="108"/>
      <c r="O33" s="22"/>
      <c r="P33" s="22"/>
      <c r="Q33" s="22"/>
      <c r="R33" s="67"/>
      <c r="S33" s="67"/>
      <c r="T33" s="67"/>
      <c r="U33" s="67"/>
      <c r="V33" s="34"/>
      <c r="W33" s="15"/>
    </row>
    <row r="34" spans="2:23" ht="15.75" thickBot="1" x14ac:dyDescent="0.3">
      <c r="B34" s="12"/>
      <c r="C34" s="35" t="s">
        <v>79</v>
      </c>
      <c r="D34" s="36" t="s">
        <v>21</v>
      </c>
      <c r="E34" s="36" t="s">
        <v>24</v>
      </c>
      <c r="F34" s="37" t="s">
        <v>91</v>
      </c>
      <c r="G34" s="36" t="s">
        <v>48</v>
      </c>
      <c r="H34" s="36" t="s">
        <v>47</v>
      </c>
      <c r="I34" s="119" t="s">
        <v>16</v>
      </c>
      <c r="J34" s="119" t="s">
        <v>23</v>
      </c>
      <c r="K34" s="119" t="s">
        <v>24</v>
      </c>
      <c r="L34" s="120"/>
      <c r="M34" s="21" t="s">
        <v>31</v>
      </c>
      <c r="N34" s="108"/>
      <c r="O34" s="38" t="s">
        <v>22</v>
      </c>
      <c r="P34" s="21" t="s">
        <v>17</v>
      </c>
      <c r="Q34" s="21" t="s">
        <v>65</v>
      </c>
      <c r="R34" s="67"/>
      <c r="S34" s="67"/>
      <c r="T34" s="67"/>
      <c r="U34" s="67"/>
      <c r="V34" s="36" t="s">
        <v>67</v>
      </c>
      <c r="W34" s="15"/>
    </row>
    <row r="35" spans="2:23" ht="16.5" customHeight="1" x14ac:dyDescent="0.25">
      <c r="B35" s="12"/>
      <c r="C35" s="43"/>
      <c r="D35" s="6"/>
      <c r="E35" s="6"/>
      <c r="F35" s="44"/>
      <c r="G35" s="45"/>
      <c r="H35" s="45"/>
      <c r="I35" s="67">
        <f>G35*H35</f>
        <v>0</v>
      </c>
      <c r="J35" s="104">
        <f>IF(I35=0,0,IF(I35&gt;$O$1,IF(I35&gt;$O$2,IF(I35&gt;$O$3,IF(I35&gt;$O$4,$H$5,$H$4),$H$3),$H$2),$H$1))</f>
        <v>0</v>
      </c>
      <c r="K35" s="104">
        <f>IF(I35=0,0,IF(I35&gt;$O$1,IF(I35&gt;$O$2,IF(I35&gt;$O$3,IF(I35&gt;$O$4,$L$5,$L$4),$L$3),$L$2),$L$1))</f>
        <v>0</v>
      </c>
      <c r="L35" s="121"/>
      <c r="M35" s="6">
        <v>1</v>
      </c>
      <c r="N35" s="105"/>
      <c r="O35" s="6">
        <v>1</v>
      </c>
      <c r="P35" s="39">
        <f>Berechnung!Z21</f>
        <v>0</v>
      </c>
      <c r="Q35" s="39">
        <f>Berechnung!AA21</f>
        <v>0</v>
      </c>
      <c r="R35" s="67"/>
      <c r="S35" s="67"/>
      <c r="T35" s="67"/>
      <c r="U35" s="67"/>
      <c r="V35" s="40" t="str">
        <f>Berechnung!AM21</f>
        <v/>
      </c>
      <c r="W35" s="15"/>
    </row>
    <row r="36" spans="2:23" ht="16.5" customHeight="1" x14ac:dyDescent="0.25">
      <c r="B36" s="12"/>
      <c r="C36" s="43"/>
      <c r="D36" s="6"/>
      <c r="E36" s="6"/>
      <c r="F36" s="44"/>
      <c r="G36" s="45"/>
      <c r="H36" s="45"/>
      <c r="I36" s="67">
        <f t="shared" ref="I36:I99" si="0">G36*H36</f>
        <v>0</v>
      </c>
      <c r="J36" s="104">
        <f t="shared" ref="J36:J99" si="1">IF(I36=0,0,IF(I36&gt;$O$1,IF(I36&gt;$O$2,IF(I36&gt;$O$3,IF(I36&gt;$O$4,$H$5,$H$4),$H$3),$H$2),$H$1))</f>
        <v>0</v>
      </c>
      <c r="K36" s="104">
        <f t="shared" ref="K36:K99" si="2">IF(I36=0,0,IF(I36&gt;$O$1,IF(I36&gt;$O$2,IF(I36&gt;$O$3,IF(I36&gt;$O$4,$L$5,$L$4),$L$3),$L$2),$L$1))</f>
        <v>0</v>
      </c>
      <c r="L36" s="121"/>
      <c r="M36" s="6">
        <v>1</v>
      </c>
      <c r="N36" s="105"/>
      <c r="O36" s="6">
        <v>1</v>
      </c>
      <c r="P36" s="39">
        <f>Berechnung!Z22</f>
        <v>0</v>
      </c>
      <c r="Q36" s="39">
        <f>Berechnung!AA22</f>
        <v>0</v>
      </c>
      <c r="R36" s="67"/>
      <c r="S36" s="67"/>
      <c r="T36" s="67"/>
      <c r="U36" s="67"/>
      <c r="V36" s="40" t="str">
        <f>Berechnung!AM22</f>
        <v/>
      </c>
      <c r="W36" s="15"/>
    </row>
    <row r="37" spans="2:23" ht="16.5" customHeight="1" x14ac:dyDescent="0.25">
      <c r="B37" s="12"/>
      <c r="C37" s="43"/>
      <c r="D37" s="6"/>
      <c r="E37" s="6"/>
      <c r="F37" s="44"/>
      <c r="G37" s="45"/>
      <c r="H37" s="45"/>
      <c r="I37" s="67">
        <f t="shared" si="0"/>
        <v>0</v>
      </c>
      <c r="J37" s="104">
        <f t="shared" si="1"/>
        <v>0</v>
      </c>
      <c r="K37" s="104">
        <f t="shared" si="2"/>
        <v>0</v>
      </c>
      <c r="L37" s="121"/>
      <c r="M37" s="6">
        <v>1</v>
      </c>
      <c r="N37" s="105"/>
      <c r="O37" s="6">
        <v>1</v>
      </c>
      <c r="P37" s="39">
        <f>Berechnung!Z23</f>
        <v>0</v>
      </c>
      <c r="Q37" s="39">
        <f>Berechnung!AA23</f>
        <v>0</v>
      </c>
      <c r="R37" s="67"/>
      <c r="S37" s="67"/>
      <c r="T37" s="67"/>
      <c r="U37" s="67"/>
      <c r="V37" s="40" t="str">
        <f>Berechnung!AM23</f>
        <v/>
      </c>
      <c r="W37" s="15"/>
    </row>
    <row r="38" spans="2:23" ht="16.5" customHeight="1" x14ac:dyDescent="0.25">
      <c r="B38" s="12"/>
      <c r="C38" s="43"/>
      <c r="D38" s="6"/>
      <c r="E38" s="6"/>
      <c r="F38" s="44"/>
      <c r="G38" s="45"/>
      <c r="H38" s="45"/>
      <c r="I38" s="67">
        <f t="shared" si="0"/>
        <v>0</v>
      </c>
      <c r="J38" s="104">
        <f t="shared" si="1"/>
        <v>0</v>
      </c>
      <c r="K38" s="104">
        <f t="shared" si="2"/>
        <v>0</v>
      </c>
      <c r="L38" s="121"/>
      <c r="M38" s="6">
        <v>1</v>
      </c>
      <c r="N38" s="105"/>
      <c r="O38" s="6">
        <v>1</v>
      </c>
      <c r="P38" s="39">
        <f>Berechnung!Z24</f>
        <v>0</v>
      </c>
      <c r="Q38" s="39">
        <f>Berechnung!AA24</f>
        <v>0</v>
      </c>
      <c r="R38" s="67"/>
      <c r="S38" s="67"/>
      <c r="T38" s="67"/>
      <c r="U38" s="67"/>
      <c r="V38" s="40" t="str">
        <f>Berechnung!AM24</f>
        <v/>
      </c>
      <c r="W38" s="15"/>
    </row>
    <row r="39" spans="2:23" ht="16.5" customHeight="1" x14ac:dyDescent="0.25">
      <c r="B39" s="12"/>
      <c r="C39" s="43"/>
      <c r="D39" s="6"/>
      <c r="E39" s="6"/>
      <c r="F39" s="44"/>
      <c r="G39" s="45"/>
      <c r="H39" s="45"/>
      <c r="I39" s="67">
        <f t="shared" si="0"/>
        <v>0</v>
      </c>
      <c r="J39" s="104">
        <f t="shared" si="1"/>
        <v>0</v>
      </c>
      <c r="K39" s="104">
        <f t="shared" si="2"/>
        <v>0</v>
      </c>
      <c r="L39" s="121"/>
      <c r="M39" s="6">
        <v>1</v>
      </c>
      <c r="N39" s="105"/>
      <c r="O39" s="6">
        <v>1</v>
      </c>
      <c r="P39" s="39">
        <f>Berechnung!Z25</f>
        <v>0</v>
      </c>
      <c r="Q39" s="39">
        <f>Berechnung!AA25</f>
        <v>0</v>
      </c>
      <c r="R39" s="67"/>
      <c r="S39" s="67"/>
      <c r="T39" s="67"/>
      <c r="U39" s="67"/>
      <c r="V39" s="40" t="str">
        <f>Berechnung!AM25</f>
        <v/>
      </c>
      <c r="W39" s="15"/>
    </row>
    <row r="40" spans="2:23" ht="16.5" customHeight="1" x14ac:dyDescent="0.25">
      <c r="B40" s="12"/>
      <c r="C40" s="43"/>
      <c r="D40" s="6"/>
      <c r="E40" s="6"/>
      <c r="F40" s="44"/>
      <c r="G40" s="45"/>
      <c r="H40" s="45"/>
      <c r="I40" s="67">
        <f t="shared" si="0"/>
        <v>0</v>
      </c>
      <c r="J40" s="104">
        <f t="shared" si="1"/>
        <v>0</v>
      </c>
      <c r="K40" s="104">
        <f t="shared" si="2"/>
        <v>0</v>
      </c>
      <c r="L40" s="121"/>
      <c r="M40" s="6">
        <v>1</v>
      </c>
      <c r="N40" s="105"/>
      <c r="O40" s="6">
        <v>1</v>
      </c>
      <c r="P40" s="39">
        <f>Berechnung!Z26</f>
        <v>0</v>
      </c>
      <c r="Q40" s="39">
        <f>Berechnung!AA26</f>
        <v>0</v>
      </c>
      <c r="R40" s="67"/>
      <c r="S40" s="67"/>
      <c r="T40" s="67"/>
      <c r="U40" s="67"/>
      <c r="V40" s="40" t="str">
        <f>Berechnung!AM26</f>
        <v/>
      </c>
      <c r="W40" s="15"/>
    </row>
    <row r="41" spans="2:23" ht="16.5" customHeight="1" x14ac:dyDescent="0.25">
      <c r="B41" s="12"/>
      <c r="C41" s="43"/>
      <c r="D41" s="6"/>
      <c r="E41" s="6"/>
      <c r="F41" s="44"/>
      <c r="G41" s="45"/>
      <c r="H41" s="45"/>
      <c r="I41" s="67">
        <f t="shared" si="0"/>
        <v>0</v>
      </c>
      <c r="J41" s="104">
        <f t="shared" si="1"/>
        <v>0</v>
      </c>
      <c r="K41" s="104">
        <f t="shared" si="2"/>
        <v>0</v>
      </c>
      <c r="L41" s="121"/>
      <c r="M41" s="6">
        <v>1</v>
      </c>
      <c r="N41" s="105"/>
      <c r="O41" s="6">
        <v>1</v>
      </c>
      <c r="P41" s="39">
        <f>Berechnung!Z27</f>
        <v>0</v>
      </c>
      <c r="Q41" s="39">
        <f>Berechnung!AA27</f>
        <v>0</v>
      </c>
      <c r="R41" s="67"/>
      <c r="S41" s="67"/>
      <c r="T41" s="67"/>
      <c r="U41" s="67"/>
      <c r="V41" s="40" t="str">
        <f>Berechnung!AM27</f>
        <v/>
      </c>
      <c r="W41" s="15"/>
    </row>
    <row r="42" spans="2:23" ht="16.5" customHeight="1" x14ac:dyDescent="0.25">
      <c r="B42" s="12"/>
      <c r="C42" s="43"/>
      <c r="D42" s="6"/>
      <c r="E42" s="6"/>
      <c r="F42" s="44"/>
      <c r="G42" s="45"/>
      <c r="H42" s="45"/>
      <c r="I42" s="67">
        <f t="shared" si="0"/>
        <v>0</v>
      </c>
      <c r="J42" s="104">
        <f t="shared" si="1"/>
        <v>0</v>
      </c>
      <c r="K42" s="104">
        <f t="shared" si="2"/>
        <v>0</v>
      </c>
      <c r="L42" s="121"/>
      <c r="M42" s="6">
        <v>1</v>
      </c>
      <c r="N42" s="105"/>
      <c r="O42" s="6">
        <v>1</v>
      </c>
      <c r="P42" s="39">
        <f>Berechnung!Z28</f>
        <v>0</v>
      </c>
      <c r="Q42" s="39">
        <f>Berechnung!AA28</f>
        <v>0</v>
      </c>
      <c r="R42" s="67"/>
      <c r="S42" s="67"/>
      <c r="T42" s="67"/>
      <c r="U42" s="67"/>
      <c r="V42" s="40" t="str">
        <f>Berechnung!AM28</f>
        <v/>
      </c>
      <c r="W42" s="15"/>
    </row>
    <row r="43" spans="2:23" ht="16.5" customHeight="1" x14ac:dyDescent="0.25">
      <c r="B43" s="12"/>
      <c r="C43" s="43"/>
      <c r="D43" s="6"/>
      <c r="E43" s="6"/>
      <c r="F43" s="44"/>
      <c r="G43" s="45"/>
      <c r="H43" s="45"/>
      <c r="I43" s="67">
        <f t="shared" si="0"/>
        <v>0</v>
      </c>
      <c r="J43" s="104">
        <f t="shared" si="1"/>
        <v>0</v>
      </c>
      <c r="K43" s="104">
        <f t="shared" si="2"/>
        <v>0</v>
      </c>
      <c r="L43" s="121"/>
      <c r="M43" s="6">
        <v>1</v>
      </c>
      <c r="N43" s="105"/>
      <c r="O43" s="6">
        <v>1</v>
      </c>
      <c r="P43" s="39">
        <f>Berechnung!Z29</f>
        <v>0</v>
      </c>
      <c r="Q43" s="39">
        <f>Berechnung!AA29</f>
        <v>0</v>
      </c>
      <c r="R43" s="67"/>
      <c r="S43" s="67"/>
      <c r="T43" s="67"/>
      <c r="U43" s="67"/>
      <c r="V43" s="40" t="str">
        <f>Berechnung!AM29</f>
        <v/>
      </c>
      <c r="W43" s="15"/>
    </row>
    <row r="44" spans="2:23" ht="16.5" customHeight="1" x14ac:dyDescent="0.25">
      <c r="B44" s="12"/>
      <c r="C44" s="43"/>
      <c r="D44" s="6"/>
      <c r="E44" s="6"/>
      <c r="F44" s="44"/>
      <c r="G44" s="45"/>
      <c r="H44" s="45"/>
      <c r="I44" s="67">
        <f t="shared" si="0"/>
        <v>0</v>
      </c>
      <c r="J44" s="104">
        <f t="shared" si="1"/>
        <v>0</v>
      </c>
      <c r="K44" s="104">
        <f t="shared" si="2"/>
        <v>0</v>
      </c>
      <c r="L44" s="121"/>
      <c r="M44" s="6">
        <v>1</v>
      </c>
      <c r="N44" s="105"/>
      <c r="O44" s="6">
        <v>1</v>
      </c>
      <c r="P44" s="39">
        <f>Berechnung!Z30</f>
        <v>0</v>
      </c>
      <c r="Q44" s="39">
        <f>Berechnung!AA30</f>
        <v>0</v>
      </c>
      <c r="R44" s="67"/>
      <c r="S44" s="67"/>
      <c r="T44" s="67"/>
      <c r="U44" s="67"/>
      <c r="V44" s="40" t="str">
        <f>Berechnung!AM30</f>
        <v/>
      </c>
      <c r="W44" s="15"/>
    </row>
    <row r="45" spans="2:23" ht="16.5" customHeight="1" x14ac:dyDescent="0.25">
      <c r="B45" s="12"/>
      <c r="C45" s="43"/>
      <c r="D45" s="6"/>
      <c r="E45" s="6"/>
      <c r="F45" s="44"/>
      <c r="G45" s="45"/>
      <c r="H45" s="45"/>
      <c r="I45" s="67">
        <f t="shared" si="0"/>
        <v>0</v>
      </c>
      <c r="J45" s="104">
        <f t="shared" si="1"/>
        <v>0</v>
      </c>
      <c r="K45" s="104">
        <f t="shared" si="2"/>
        <v>0</v>
      </c>
      <c r="L45" s="121"/>
      <c r="M45" s="6">
        <v>1</v>
      </c>
      <c r="N45" s="105"/>
      <c r="O45" s="6">
        <v>1</v>
      </c>
      <c r="P45" s="39">
        <f>Berechnung!Z31</f>
        <v>0</v>
      </c>
      <c r="Q45" s="39">
        <f>Berechnung!AA31</f>
        <v>0</v>
      </c>
      <c r="R45" s="67"/>
      <c r="S45" s="67"/>
      <c r="T45" s="67"/>
      <c r="U45" s="67"/>
      <c r="V45" s="40" t="str">
        <f>Berechnung!AM31</f>
        <v/>
      </c>
      <c r="W45" s="15"/>
    </row>
    <row r="46" spans="2:23" ht="16.5" customHeight="1" x14ac:dyDescent="0.25">
      <c r="B46" s="12"/>
      <c r="C46" s="43"/>
      <c r="D46" s="6"/>
      <c r="E46" s="6"/>
      <c r="F46" s="44"/>
      <c r="G46" s="45"/>
      <c r="H46" s="45"/>
      <c r="I46" s="67">
        <f t="shared" si="0"/>
        <v>0</v>
      </c>
      <c r="J46" s="104">
        <f t="shared" si="1"/>
        <v>0</v>
      </c>
      <c r="K46" s="104">
        <f t="shared" si="2"/>
        <v>0</v>
      </c>
      <c r="L46" s="121"/>
      <c r="M46" s="6">
        <v>1</v>
      </c>
      <c r="N46" s="105"/>
      <c r="O46" s="6">
        <v>1</v>
      </c>
      <c r="P46" s="39">
        <f>Berechnung!Z32</f>
        <v>0</v>
      </c>
      <c r="Q46" s="39">
        <f>Berechnung!AA32</f>
        <v>0</v>
      </c>
      <c r="R46" s="67"/>
      <c r="S46" s="67"/>
      <c r="T46" s="67"/>
      <c r="U46" s="67"/>
      <c r="V46" s="40" t="str">
        <f>Berechnung!AM32</f>
        <v/>
      </c>
      <c r="W46" s="15"/>
    </row>
    <row r="47" spans="2:23" ht="16.5" customHeight="1" x14ac:dyDescent="0.25">
      <c r="B47" s="12"/>
      <c r="C47" s="43"/>
      <c r="D47" s="6"/>
      <c r="E47" s="6"/>
      <c r="F47" s="44"/>
      <c r="G47" s="45"/>
      <c r="H47" s="45"/>
      <c r="I47" s="67">
        <f t="shared" si="0"/>
        <v>0</v>
      </c>
      <c r="J47" s="104">
        <f t="shared" si="1"/>
        <v>0</v>
      </c>
      <c r="K47" s="104">
        <f t="shared" si="2"/>
        <v>0</v>
      </c>
      <c r="L47" s="121"/>
      <c r="M47" s="6">
        <v>1</v>
      </c>
      <c r="N47" s="105"/>
      <c r="O47" s="6">
        <v>1</v>
      </c>
      <c r="P47" s="39">
        <f>Berechnung!Z33</f>
        <v>0</v>
      </c>
      <c r="Q47" s="39">
        <f>Berechnung!AA33</f>
        <v>0</v>
      </c>
      <c r="R47" s="67"/>
      <c r="S47" s="67"/>
      <c r="T47" s="67"/>
      <c r="U47" s="67"/>
      <c r="V47" s="40" t="str">
        <f>Berechnung!AM33</f>
        <v/>
      </c>
      <c r="W47" s="15"/>
    </row>
    <row r="48" spans="2:23" ht="16.5" customHeight="1" x14ac:dyDescent="0.25">
      <c r="B48" s="12"/>
      <c r="C48" s="43"/>
      <c r="D48" s="6"/>
      <c r="E48" s="6"/>
      <c r="F48" s="44"/>
      <c r="G48" s="45"/>
      <c r="H48" s="45"/>
      <c r="I48" s="67">
        <f t="shared" si="0"/>
        <v>0</v>
      </c>
      <c r="J48" s="104">
        <f t="shared" si="1"/>
        <v>0</v>
      </c>
      <c r="K48" s="104">
        <f t="shared" si="2"/>
        <v>0</v>
      </c>
      <c r="L48" s="121"/>
      <c r="M48" s="6">
        <v>1</v>
      </c>
      <c r="N48" s="105"/>
      <c r="O48" s="6">
        <v>1</v>
      </c>
      <c r="P48" s="39">
        <f>Berechnung!Z34</f>
        <v>0</v>
      </c>
      <c r="Q48" s="39">
        <f>Berechnung!AA34</f>
        <v>0</v>
      </c>
      <c r="R48" s="67"/>
      <c r="S48" s="67"/>
      <c r="T48" s="67"/>
      <c r="U48" s="67"/>
      <c r="V48" s="40" t="str">
        <f>Berechnung!AM34</f>
        <v/>
      </c>
      <c r="W48" s="15"/>
    </row>
    <row r="49" spans="2:23" ht="16.5" customHeight="1" x14ac:dyDescent="0.25">
      <c r="B49" s="12"/>
      <c r="C49" s="43"/>
      <c r="D49" s="6"/>
      <c r="E49" s="6"/>
      <c r="F49" s="44"/>
      <c r="G49" s="45"/>
      <c r="H49" s="45"/>
      <c r="I49" s="67">
        <f t="shared" si="0"/>
        <v>0</v>
      </c>
      <c r="J49" s="104">
        <f t="shared" si="1"/>
        <v>0</v>
      </c>
      <c r="K49" s="104">
        <f t="shared" si="2"/>
        <v>0</v>
      </c>
      <c r="L49" s="121"/>
      <c r="M49" s="6">
        <v>1</v>
      </c>
      <c r="N49" s="105"/>
      <c r="O49" s="6">
        <v>1</v>
      </c>
      <c r="P49" s="39">
        <f>Berechnung!Z35</f>
        <v>0</v>
      </c>
      <c r="Q49" s="39">
        <f>Berechnung!AA35</f>
        <v>0</v>
      </c>
      <c r="R49" s="67"/>
      <c r="S49" s="67"/>
      <c r="T49" s="67"/>
      <c r="U49" s="67"/>
      <c r="V49" s="40" t="str">
        <f>Berechnung!AM35</f>
        <v/>
      </c>
      <c r="W49" s="15"/>
    </row>
    <row r="50" spans="2:23" ht="16.5" customHeight="1" x14ac:dyDescent="0.25">
      <c r="B50" s="12"/>
      <c r="C50" s="43"/>
      <c r="D50" s="6"/>
      <c r="E50" s="6"/>
      <c r="F50" s="44"/>
      <c r="G50" s="45"/>
      <c r="H50" s="45"/>
      <c r="I50" s="67">
        <f t="shared" si="0"/>
        <v>0</v>
      </c>
      <c r="J50" s="104">
        <f t="shared" si="1"/>
        <v>0</v>
      </c>
      <c r="K50" s="104">
        <f t="shared" si="2"/>
        <v>0</v>
      </c>
      <c r="L50" s="121"/>
      <c r="M50" s="6">
        <v>1</v>
      </c>
      <c r="N50" s="105"/>
      <c r="O50" s="6">
        <v>1</v>
      </c>
      <c r="P50" s="39">
        <f>Berechnung!Z36</f>
        <v>0</v>
      </c>
      <c r="Q50" s="39">
        <f>Berechnung!AA36</f>
        <v>0</v>
      </c>
      <c r="R50" s="67"/>
      <c r="S50" s="67"/>
      <c r="T50" s="67"/>
      <c r="U50" s="67"/>
      <c r="V50" s="40" t="str">
        <f>Berechnung!AM36</f>
        <v/>
      </c>
      <c r="W50" s="15"/>
    </row>
    <row r="51" spans="2:23" ht="16.5" customHeight="1" x14ac:dyDescent="0.25">
      <c r="B51" s="12"/>
      <c r="C51" s="43"/>
      <c r="D51" s="6"/>
      <c r="E51" s="6"/>
      <c r="F51" s="44"/>
      <c r="G51" s="45"/>
      <c r="H51" s="45"/>
      <c r="I51" s="67">
        <f t="shared" si="0"/>
        <v>0</v>
      </c>
      <c r="J51" s="104">
        <f t="shared" si="1"/>
        <v>0</v>
      </c>
      <c r="K51" s="104">
        <f t="shared" si="2"/>
        <v>0</v>
      </c>
      <c r="L51" s="121"/>
      <c r="M51" s="6">
        <v>1</v>
      </c>
      <c r="N51" s="105"/>
      <c r="O51" s="6">
        <v>1</v>
      </c>
      <c r="P51" s="39">
        <f>Berechnung!Z37</f>
        <v>0</v>
      </c>
      <c r="Q51" s="39">
        <f>Berechnung!AA37</f>
        <v>0</v>
      </c>
      <c r="R51" s="67"/>
      <c r="S51" s="67"/>
      <c r="T51" s="67"/>
      <c r="U51" s="67"/>
      <c r="V51" s="40" t="str">
        <f>Berechnung!AM37</f>
        <v/>
      </c>
      <c r="W51" s="15"/>
    </row>
    <row r="52" spans="2:23" ht="16.5" customHeight="1" x14ac:dyDescent="0.25">
      <c r="B52" s="12"/>
      <c r="C52" s="43"/>
      <c r="D52" s="6"/>
      <c r="E52" s="6"/>
      <c r="F52" s="44"/>
      <c r="G52" s="45"/>
      <c r="H52" s="45"/>
      <c r="I52" s="67">
        <f t="shared" si="0"/>
        <v>0</v>
      </c>
      <c r="J52" s="104">
        <f t="shared" si="1"/>
        <v>0</v>
      </c>
      <c r="K52" s="104">
        <f t="shared" si="2"/>
        <v>0</v>
      </c>
      <c r="L52" s="121"/>
      <c r="M52" s="6">
        <v>1</v>
      </c>
      <c r="N52" s="105"/>
      <c r="O52" s="6">
        <v>1</v>
      </c>
      <c r="P52" s="39">
        <f>Berechnung!Z38</f>
        <v>0</v>
      </c>
      <c r="Q52" s="39">
        <f>Berechnung!AA38</f>
        <v>0</v>
      </c>
      <c r="R52" s="67"/>
      <c r="S52" s="67"/>
      <c r="T52" s="67"/>
      <c r="U52" s="67"/>
      <c r="V52" s="40" t="str">
        <f>Berechnung!AM38</f>
        <v/>
      </c>
      <c r="W52" s="15"/>
    </row>
    <row r="53" spans="2:23" ht="16.5" customHeight="1" x14ac:dyDescent="0.25">
      <c r="B53" s="12"/>
      <c r="C53" s="43"/>
      <c r="D53" s="6"/>
      <c r="E53" s="6"/>
      <c r="F53" s="44"/>
      <c r="G53" s="45"/>
      <c r="H53" s="45"/>
      <c r="I53" s="67">
        <f t="shared" si="0"/>
        <v>0</v>
      </c>
      <c r="J53" s="104">
        <f t="shared" si="1"/>
        <v>0</v>
      </c>
      <c r="K53" s="104">
        <f t="shared" si="2"/>
        <v>0</v>
      </c>
      <c r="L53" s="121"/>
      <c r="M53" s="6">
        <v>1</v>
      </c>
      <c r="N53" s="105"/>
      <c r="O53" s="6">
        <v>1</v>
      </c>
      <c r="P53" s="39">
        <f>Berechnung!Z39</f>
        <v>0</v>
      </c>
      <c r="Q53" s="39">
        <f>Berechnung!AA39</f>
        <v>0</v>
      </c>
      <c r="R53" s="67"/>
      <c r="S53" s="67"/>
      <c r="T53" s="67"/>
      <c r="U53" s="67"/>
      <c r="V53" s="40" t="str">
        <f>Berechnung!AM39</f>
        <v/>
      </c>
      <c r="W53" s="15"/>
    </row>
    <row r="54" spans="2:23" ht="16.5" customHeight="1" x14ac:dyDescent="0.25">
      <c r="B54" s="12"/>
      <c r="C54" s="43"/>
      <c r="D54" s="6"/>
      <c r="E54" s="6"/>
      <c r="F54" s="44"/>
      <c r="G54" s="45"/>
      <c r="H54" s="45"/>
      <c r="I54" s="67">
        <f t="shared" si="0"/>
        <v>0</v>
      </c>
      <c r="J54" s="104">
        <f t="shared" si="1"/>
        <v>0</v>
      </c>
      <c r="K54" s="104">
        <f t="shared" si="2"/>
        <v>0</v>
      </c>
      <c r="L54" s="121"/>
      <c r="M54" s="6">
        <v>1</v>
      </c>
      <c r="N54" s="105"/>
      <c r="O54" s="6">
        <v>1</v>
      </c>
      <c r="P54" s="39">
        <f>Berechnung!Z40</f>
        <v>0</v>
      </c>
      <c r="Q54" s="39">
        <f>Berechnung!AA40</f>
        <v>0</v>
      </c>
      <c r="R54" s="67"/>
      <c r="S54" s="67"/>
      <c r="T54" s="67"/>
      <c r="U54" s="67"/>
      <c r="V54" s="40" t="str">
        <f>Berechnung!AM40</f>
        <v/>
      </c>
      <c r="W54" s="15"/>
    </row>
    <row r="55" spans="2:23" ht="16.5" customHeight="1" x14ac:dyDescent="0.25">
      <c r="B55" s="12"/>
      <c r="C55" s="43"/>
      <c r="D55" s="6"/>
      <c r="E55" s="6"/>
      <c r="F55" s="44"/>
      <c r="G55" s="45"/>
      <c r="H55" s="45"/>
      <c r="I55" s="67">
        <f t="shared" si="0"/>
        <v>0</v>
      </c>
      <c r="J55" s="104">
        <f t="shared" si="1"/>
        <v>0</v>
      </c>
      <c r="K55" s="104">
        <f t="shared" si="2"/>
        <v>0</v>
      </c>
      <c r="L55" s="121"/>
      <c r="M55" s="6">
        <v>1</v>
      </c>
      <c r="N55" s="105"/>
      <c r="O55" s="6">
        <v>1</v>
      </c>
      <c r="P55" s="39">
        <f>Berechnung!Z41</f>
        <v>0</v>
      </c>
      <c r="Q55" s="39">
        <f>Berechnung!AA41</f>
        <v>0</v>
      </c>
      <c r="R55" s="67"/>
      <c r="S55" s="67"/>
      <c r="T55" s="67"/>
      <c r="U55" s="67"/>
      <c r="V55" s="40" t="str">
        <f>Berechnung!AM41</f>
        <v/>
      </c>
      <c r="W55" s="15"/>
    </row>
    <row r="56" spans="2:23" ht="16.5" customHeight="1" x14ac:dyDescent="0.25">
      <c r="B56" s="12"/>
      <c r="C56" s="43"/>
      <c r="D56" s="6"/>
      <c r="E56" s="6"/>
      <c r="F56" s="44"/>
      <c r="G56" s="45"/>
      <c r="H56" s="45"/>
      <c r="I56" s="67">
        <f t="shared" si="0"/>
        <v>0</v>
      </c>
      <c r="J56" s="104">
        <f t="shared" si="1"/>
        <v>0</v>
      </c>
      <c r="K56" s="104">
        <f t="shared" si="2"/>
        <v>0</v>
      </c>
      <c r="L56" s="121"/>
      <c r="M56" s="6">
        <v>1</v>
      </c>
      <c r="N56" s="105"/>
      <c r="O56" s="6">
        <v>1</v>
      </c>
      <c r="P56" s="39">
        <f>Berechnung!Z42</f>
        <v>0</v>
      </c>
      <c r="Q56" s="39">
        <f>Berechnung!AA42</f>
        <v>0</v>
      </c>
      <c r="R56" s="67"/>
      <c r="S56" s="67"/>
      <c r="T56" s="67"/>
      <c r="U56" s="67"/>
      <c r="V56" s="40" t="str">
        <f>Berechnung!AM42</f>
        <v/>
      </c>
      <c r="W56" s="15"/>
    </row>
    <row r="57" spans="2:23" ht="16.5" customHeight="1" x14ac:dyDescent="0.25">
      <c r="B57" s="12"/>
      <c r="C57" s="43"/>
      <c r="D57" s="6"/>
      <c r="E57" s="6"/>
      <c r="F57" s="44"/>
      <c r="G57" s="45"/>
      <c r="H57" s="45"/>
      <c r="I57" s="67">
        <f t="shared" si="0"/>
        <v>0</v>
      </c>
      <c r="J57" s="104">
        <f t="shared" si="1"/>
        <v>0</v>
      </c>
      <c r="K57" s="104">
        <f t="shared" si="2"/>
        <v>0</v>
      </c>
      <c r="L57" s="121"/>
      <c r="M57" s="6">
        <v>1</v>
      </c>
      <c r="N57" s="105"/>
      <c r="O57" s="6">
        <v>1</v>
      </c>
      <c r="P57" s="39">
        <f>Berechnung!Z43</f>
        <v>0</v>
      </c>
      <c r="Q57" s="39">
        <f>Berechnung!AA43</f>
        <v>0</v>
      </c>
      <c r="R57" s="67"/>
      <c r="S57" s="67"/>
      <c r="T57" s="67"/>
      <c r="U57" s="67"/>
      <c r="V57" s="40" t="str">
        <f>Berechnung!AM43</f>
        <v/>
      </c>
      <c r="W57" s="15"/>
    </row>
    <row r="58" spans="2:23" ht="16.5" customHeight="1" x14ac:dyDescent="0.25">
      <c r="B58" s="12"/>
      <c r="C58" s="43"/>
      <c r="D58" s="6"/>
      <c r="E58" s="6"/>
      <c r="F58" s="44"/>
      <c r="G58" s="45"/>
      <c r="H58" s="45"/>
      <c r="I58" s="67">
        <f t="shared" si="0"/>
        <v>0</v>
      </c>
      <c r="J58" s="104">
        <f t="shared" si="1"/>
        <v>0</v>
      </c>
      <c r="K58" s="104">
        <f t="shared" si="2"/>
        <v>0</v>
      </c>
      <c r="L58" s="121"/>
      <c r="M58" s="6">
        <v>1</v>
      </c>
      <c r="N58" s="105"/>
      <c r="O58" s="6">
        <v>1</v>
      </c>
      <c r="P58" s="39">
        <f>Berechnung!Z44</f>
        <v>0</v>
      </c>
      <c r="Q58" s="39">
        <f>Berechnung!AA44</f>
        <v>0</v>
      </c>
      <c r="R58" s="67"/>
      <c r="S58" s="67"/>
      <c r="T58" s="67"/>
      <c r="U58" s="67"/>
      <c r="V58" s="40" t="str">
        <f>Berechnung!AM44</f>
        <v/>
      </c>
      <c r="W58" s="15"/>
    </row>
    <row r="59" spans="2:23" ht="16.5" customHeight="1" x14ac:dyDescent="0.25">
      <c r="B59" s="12"/>
      <c r="C59" s="43"/>
      <c r="D59" s="6"/>
      <c r="E59" s="6"/>
      <c r="F59" s="44"/>
      <c r="G59" s="45"/>
      <c r="H59" s="45"/>
      <c r="I59" s="67">
        <f t="shared" si="0"/>
        <v>0</v>
      </c>
      <c r="J59" s="104">
        <f t="shared" si="1"/>
        <v>0</v>
      </c>
      <c r="K59" s="104">
        <f t="shared" si="2"/>
        <v>0</v>
      </c>
      <c r="L59" s="121"/>
      <c r="M59" s="6">
        <v>1</v>
      </c>
      <c r="N59" s="105"/>
      <c r="O59" s="6">
        <v>1</v>
      </c>
      <c r="P59" s="39">
        <f>Berechnung!Z45</f>
        <v>0</v>
      </c>
      <c r="Q59" s="39">
        <f>Berechnung!AA45</f>
        <v>0</v>
      </c>
      <c r="R59" s="67"/>
      <c r="S59" s="67"/>
      <c r="T59" s="67"/>
      <c r="U59" s="67"/>
      <c r="V59" s="40" t="str">
        <f>Berechnung!AM45</f>
        <v/>
      </c>
      <c r="W59" s="15"/>
    </row>
    <row r="60" spans="2:23" ht="16.5" customHeight="1" x14ac:dyDescent="0.25">
      <c r="B60" s="12"/>
      <c r="C60" s="43"/>
      <c r="D60" s="6"/>
      <c r="E60" s="6"/>
      <c r="F60" s="44"/>
      <c r="G60" s="45"/>
      <c r="H60" s="45"/>
      <c r="I60" s="67">
        <f t="shared" si="0"/>
        <v>0</v>
      </c>
      <c r="J60" s="104">
        <f t="shared" si="1"/>
        <v>0</v>
      </c>
      <c r="K60" s="104">
        <f t="shared" si="2"/>
        <v>0</v>
      </c>
      <c r="L60" s="121"/>
      <c r="M60" s="6">
        <v>1</v>
      </c>
      <c r="N60" s="105"/>
      <c r="O60" s="6">
        <v>1</v>
      </c>
      <c r="P60" s="39">
        <f>Berechnung!Z46</f>
        <v>0</v>
      </c>
      <c r="Q60" s="39">
        <f>Berechnung!AA46</f>
        <v>0</v>
      </c>
      <c r="R60" s="67"/>
      <c r="S60" s="67"/>
      <c r="T60" s="67"/>
      <c r="U60" s="67"/>
      <c r="V60" s="40" t="str">
        <f>Berechnung!AM46</f>
        <v/>
      </c>
      <c r="W60" s="15"/>
    </row>
    <row r="61" spans="2:23" ht="16.5" customHeight="1" x14ac:dyDescent="0.25">
      <c r="B61" s="12"/>
      <c r="C61" s="43"/>
      <c r="D61" s="6"/>
      <c r="E61" s="6"/>
      <c r="F61" s="44"/>
      <c r="G61" s="45"/>
      <c r="H61" s="45"/>
      <c r="I61" s="67">
        <f t="shared" si="0"/>
        <v>0</v>
      </c>
      <c r="J61" s="104">
        <f t="shared" si="1"/>
        <v>0</v>
      </c>
      <c r="K61" s="104">
        <f t="shared" si="2"/>
        <v>0</v>
      </c>
      <c r="L61" s="121"/>
      <c r="M61" s="6">
        <v>1</v>
      </c>
      <c r="N61" s="105"/>
      <c r="O61" s="6">
        <v>1</v>
      </c>
      <c r="P61" s="39">
        <f>Berechnung!Z47</f>
        <v>0</v>
      </c>
      <c r="Q61" s="39">
        <f>Berechnung!AA47</f>
        <v>0</v>
      </c>
      <c r="R61" s="67"/>
      <c r="S61" s="67"/>
      <c r="T61" s="67"/>
      <c r="U61" s="67"/>
      <c r="V61" s="40" t="str">
        <f>Berechnung!AM47</f>
        <v/>
      </c>
      <c r="W61" s="15"/>
    </row>
    <row r="62" spans="2:23" ht="16.5" customHeight="1" x14ac:dyDescent="0.25">
      <c r="B62" s="12"/>
      <c r="C62" s="43"/>
      <c r="D62" s="6"/>
      <c r="E62" s="6"/>
      <c r="F62" s="44"/>
      <c r="G62" s="45"/>
      <c r="H62" s="45"/>
      <c r="I62" s="67">
        <f t="shared" si="0"/>
        <v>0</v>
      </c>
      <c r="J62" s="104">
        <f t="shared" si="1"/>
        <v>0</v>
      </c>
      <c r="K62" s="104">
        <f t="shared" si="2"/>
        <v>0</v>
      </c>
      <c r="L62" s="121"/>
      <c r="M62" s="6">
        <v>1</v>
      </c>
      <c r="N62" s="105"/>
      <c r="O62" s="6">
        <v>1</v>
      </c>
      <c r="P62" s="39">
        <f>Berechnung!Z48</f>
        <v>0</v>
      </c>
      <c r="Q62" s="39">
        <f>Berechnung!AA48</f>
        <v>0</v>
      </c>
      <c r="R62" s="67"/>
      <c r="S62" s="67"/>
      <c r="T62" s="67"/>
      <c r="U62" s="67"/>
      <c r="V62" s="40" t="str">
        <f>Berechnung!AM48</f>
        <v/>
      </c>
      <c r="W62" s="15"/>
    </row>
    <row r="63" spans="2:23" ht="16.5" customHeight="1" x14ac:dyDescent="0.25">
      <c r="B63" s="12"/>
      <c r="C63" s="43"/>
      <c r="D63" s="6"/>
      <c r="E63" s="6"/>
      <c r="F63" s="44"/>
      <c r="G63" s="45"/>
      <c r="H63" s="45"/>
      <c r="I63" s="67">
        <f t="shared" si="0"/>
        <v>0</v>
      </c>
      <c r="J63" s="104">
        <f t="shared" si="1"/>
        <v>0</v>
      </c>
      <c r="K63" s="104">
        <f t="shared" si="2"/>
        <v>0</v>
      </c>
      <c r="L63" s="121"/>
      <c r="M63" s="6">
        <v>1</v>
      </c>
      <c r="N63" s="105"/>
      <c r="O63" s="6">
        <v>1</v>
      </c>
      <c r="P63" s="39">
        <f>Berechnung!Z49</f>
        <v>0</v>
      </c>
      <c r="Q63" s="39">
        <f>Berechnung!AA49</f>
        <v>0</v>
      </c>
      <c r="R63" s="67"/>
      <c r="S63" s="67"/>
      <c r="T63" s="67"/>
      <c r="U63" s="67"/>
      <c r="V63" s="40" t="str">
        <f>Berechnung!AM49</f>
        <v/>
      </c>
      <c r="W63" s="15"/>
    </row>
    <row r="64" spans="2:23" ht="16.5" customHeight="1" x14ac:dyDescent="0.25">
      <c r="B64" s="12"/>
      <c r="C64" s="43"/>
      <c r="D64" s="6"/>
      <c r="E64" s="6"/>
      <c r="F64" s="44"/>
      <c r="G64" s="45"/>
      <c r="H64" s="45"/>
      <c r="I64" s="67">
        <f t="shared" si="0"/>
        <v>0</v>
      </c>
      <c r="J64" s="104">
        <f t="shared" si="1"/>
        <v>0</v>
      </c>
      <c r="K64" s="104">
        <f t="shared" si="2"/>
        <v>0</v>
      </c>
      <c r="L64" s="121"/>
      <c r="M64" s="6">
        <v>1</v>
      </c>
      <c r="N64" s="105"/>
      <c r="O64" s="6">
        <v>1</v>
      </c>
      <c r="P64" s="39">
        <f>Berechnung!Z50</f>
        <v>0</v>
      </c>
      <c r="Q64" s="39">
        <f>Berechnung!AA50</f>
        <v>0</v>
      </c>
      <c r="R64" s="67"/>
      <c r="S64" s="67"/>
      <c r="T64" s="67"/>
      <c r="U64" s="67"/>
      <c r="V64" s="40" t="str">
        <f>Berechnung!AM50</f>
        <v/>
      </c>
      <c r="W64" s="15"/>
    </row>
    <row r="65" spans="2:23" ht="16.5" customHeight="1" x14ac:dyDescent="0.25">
      <c r="B65" s="12"/>
      <c r="C65" s="43"/>
      <c r="D65" s="6"/>
      <c r="E65" s="6"/>
      <c r="F65" s="44"/>
      <c r="G65" s="45"/>
      <c r="H65" s="45"/>
      <c r="I65" s="67">
        <f t="shared" si="0"/>
        <v>0</v>
      </c>
      <c r="J65" s="104">
        <f t="shared" si="1"/>
        <v>0</v>
      </c>
      <c r="K65" s="104">
        <f t="shared" si="2"/>
        <v>0</v>
      </c>
      <c r="L65" s="121"/>
      <c r="M65" s="6">
        <v>1</v>
      </c>
      <c r="N65" s="105"/>
      <c r="O65" s="6">
        <v>1</v>
      </c>
      <c r="P65" s="39">
        <f>Berechnung!Z51</f>
        <v>0</v>
      </c>
      <c r="Q65" s="39">
        <f>Berechnung!AA51</f>
        <v>0</v>
      </c>
      <c r="R65" s="67"/>
      <c r="S65" s="67"/>
      <c r="T65" s="67"/>
      <c r="U65" s="67"/>
      <c r="V65" s="40" t="str">
        <f>Berechnung!AM51</f>
        <v/>
      </c>
      <c r="W65" s="15"/>
    </row>
    <row r="66" spans="2:23" ht="16.5" customHeight="1" x14ac:dyDescent="0.25">
      <c r="B66" s="12"/>
      <c r="C66" s="43"/>
      <c r="D66" s="6"/>
      <c r="E66" s="6"/>
      <c r="F66" s="44"/>
      <c r="G66" s="45"/>
      <c r="H66" s="45"/>
      <c r="I66" s="67">
        <f t="shared" si="0"/>
        <v>0</v>
      </c>
      <c r="J66" s="104">
        <f t="shared" si="1"/>
        <v>0</v>
      </c>
      <c r="K66" s="104">
        <f t="shared" si="2"/>
        <v>0</v>
      </c>
      <c r="L66" s="121"/>
      <c r="M66" s="6">
        <v>1</v>
      </c>
      <c r="N66" s="105"/>
      <c r="O66" s="6">
        <v>1</v>
      </c>
      <c r="P66" s="39">
        <f>Berechnung!Z52</f>
        <v>0</v>
      </c>
      <c r="Q66" s="39">
        <f>Berechnung!AA52</f>
        <v>0</v>
      </c>
      <c r="R66" s="67"/>
      <c r="S66" s="67"/>
      <c r="T66" s="67"/>
      <c r="U66" s="67"/>
      <c r="V66" s="40" t="str">
        <f>Berechnung!AM52</f>
        <v/>
      </c>
      <c r="W66" s="15"/>
    </row>
    <row r="67" spans="2:23" ht="16.5" customHeight="1" x14ac:dyDescent="0.25">
      <c r="B67" s="12"/>
      <c r="C67" s="43"/>
      <c r="D67" s="6"/>
      <c r="E67" s="6"/>
      <c r="F67" s="44"/>
      <c r="G67" s="45"/>
      <c r="H67" s="45"/>
      <c r="I67" s="67">
        <f t="shared" si="0"/>
        <v>0</v>
      </c>
      <c r="J67" s="104">
        <f t="shared" si="1"/>
        <v>0</v>
      </c>
      <c r="K67" s="104">
        <f t="shared" si="2"/>
        <v>0</v>
      </c>
      <c r="L67" s="121"/>
      <c r="M67" s="6">
        <v>1</v>
      </c>
      <c r="N67" s="105"/>
      <c r="O67" s="6">
        <v>1</v>
      </c>
      <c r="P67" s="39">
        <f>Berechnung!Z53</f>
        <v>0</v>
      </c>
      <c r="Q67" s="39">
        <f>Berechnung!AA53</f>
        <v>0</v>
      </c>
      <c r="R67" s="67"/>
      <c r="S67" s="67"/>
      <c r="T67" s="67"/>
      <c r="U67" s="67"/>
      <c r="V67" s="40" t="str">
        <f>Berechnung!AM53</f>
        <v/>
      </c>
      <c r="W67" s="15"/>
    </row>
    <row r="68" spans="2:23" ht="16.5" customHeight="1" x14ac:dyDescent="0.25">
      <c r="B68" s="12"/>
      <c r="C68" s="43"/>
      <c r="D68" s="6"/>
      <c r="E68" s="6"/>
      <c r="F68" s="44"/>
      <c r="G68" s="45"/>
      <c r="H68" s="45"/>
      <c r="I68" s="67">
        <f t="shared" si="0"/>
        <v>0</v>
      </c>
      <c r="J68" s="104">
        <f t="shared" si="1"/>
        <v>0</v>
      </c>
      <c r="K68" s="104">
        <f t="shared" si="2"/>
        <v>0</v>
      </c>
      <c r="L68" s="121"/>
      <c r="M68" s="6">
        <v>1</v>
      </c>
      <c r="N68" s="105"/>
      <c r="O68" s="6">
        <v>1</v>
      </c>
      <c r="P68" s="39">
        <f>Berechnung!Z54</f>
        <v>0</v>
      </c>
      <c r="Q68" s="39">
        <f>Berechnung!AA54</f>
        <v>0</v>
      </c>
      <c r="R68" s="67"/>
      <c r="S68" s="67"/>
      <c r="T68" s="67"/>
      <c r="U68" s="67"/>
      <c r="V68" s="40" t="str">
        <f>Berechnung!AM54</f>
        <v/>
      </c>
      <c r="W68" s="15"/>
    </row>
    <row r="69" spans="2:23" ht="16.5" customHeight="1" x14ac:dyDescent="0.25">
      <c r="B69" s="12"/>
      <c r="C69" s="43"/>
      <c r="D69" s="6"/>
      <c r="E69" s="6"/>
      <c r="F69" s="44"/>
      <c r="G69" s="45"/>
      <c r="H69" s="45"/>
      <c r="I69" s="67">
        <f t="shared" si="0"/>
        <v>0</v>
      </c>
      <c r="J69" s="104">
        <f t="shared" si="1"/>
        <v>0</v>
      </c>
      <c r="K69" s="104">
        <f t="shared" si="2"/>
        <v>0</v>
      </c>
      <c r="L69" s="121"/>
      <c r="M69" s="6">
        <v>1</v>
      </c>
      <c r="N69" s="105"/>
      <c r="O69" s="6">
        <v>1</v>
      </c>
      <c r="P69" s="39">
        <f>Berechnung!Z55</f>
        <v>0</v>
      </c>
      <c r="Q69" s="39">
        <f>Berechnung!AA55</f>
        <v>0</v>
      </c>
      <c r="R69" s="67"/>
      <c r="S69" s="67"/>
      <c r="T69" s="67"/>
      <c r="U69" s="67"/>
      <c r="V69" s="40" t="str">
        <f>Berechnung!AM55</f>
        <v/>
      </c>
      <c r="W69" s="15"/>
    </row>
    <row r="70" spans="2:23" ht="16.5" customHeight="1" x14ac:dyDescent="0.25">
      <c r="B70" s="12"/>
      <c r="C70" s="43"/>
      <c r="D70" s="6"/>
      <c r="E70" s="6"/>
      <c r="F70" s="44"/>
      <c r="G70" s="45"/>
      <c r="H70" s="45"/>
      <c r="I70" s="67">
        <f t="shared" si="0"/>
        <v>0</v>
      </c>
      <c r="J70" s="104">
        <f t="shared" si="1"/>
        <v>0</v>
      </c>
      <c r="K70" s="104">
        <f t="shared" si="2"/>
        <v>0</v>
      </c>
      <c r="L70" s="121"/>
      <c r="M70" s="6">
        <v>1</v>
      </c>
      <c r="N70" s="105"/>
      <c r="O70" s="6">
        <v>1</v>
      </c>
      <c r="P70" s="39">
        <f>Berechnung!Z56</f>
        <v>0</v>
      </c>
      <c r="Q70" s="39">
        <f>Berechnung!AA56</f>
        <v>0</v>
      </c>
      <c r="R70" s="67"/>
      <c r="S70" s="67"/>
      <c r="T70" s="67"/>
      <c r="U70" s="67"/>
      <c r="V70" s="40" t="str">
        <f>Berechnung!AM56</f>
        <v/>
      </c>
      <c r="W70" s="15"/>
    </row>
    <row r="71" spans="2:23" ht="16.5" customHeight="1" x14ac:dyDescent="0.25">
      <c r="B71" s="12"/>
      <c r="C71" s="43"/>
      <c r="D71" s="6"/>
      <c r="E71" s="6"/>
      <c r="F71" s="44"/>
      <c r="G71" s="45"/>
      <c r="H71" s="45"/>
      <c r="I71" s="67">
        <f t="shared" si="0"/>
        <v>0</v>
      </c>
      <c r="J71" s="104">
        <f t="shared" si="1"/>
        <v>0</v>
      </c>
      <c r="K71" s="104">
        <f t="shared" si="2"/>
        <v>0</v>
      </c>
      <c r="L71" s="121"/>
      <c r="M71" s="6">
        <v>1</v>
      </c>
      <c r="N71" s="105"/>
      <c r="O71" s="6">
        <v>1</v>
      </c>
      <c r="P71" s="39">
        <f>Berechnung!Z57</f>
        <v>0</v>
      </c>
      <c r="Q71" s="39">
        <f>Berechnung!AA57</f>
        <v>0</v>
      </c>
      <c r="R71" s="67"/>
      <c r="S71" s="67"/>
      <c r="T71" s="67"/>
      <c r="U71" s="67"/>
      <c r="V71" s="40" t="str">
        <f>Berechnung!AM57</f>
        <v/>
      </c>
      <c r="W71" s="15"/>
    </row>
    <row r="72" spans="2:23" ht="16.5" customHeight="1" x14ac:dyDescent="0.25">
      <c r="B72" s="12"/>
      <c r="C72" s="43"/>
      <c r="D72" s="6"/>
      <c r="E72" s="6"/>
      <c r="F72" s="44"/>
      <c r="G72" s="45"/>
      <c r="H72" s="45"/>
      <c r="I72" s="67">
        <f t="shared" si="0"/>
        <v>0</v>
      </c>
      <c r="J72" s="104">
        <f t="shared" si="1"/>
        <v>0</v>
      </c>
      <c r="K72" s="104">
        <f t="shared" si="2"/>
        <v>0</v>
      </c>
      <c r="L72" s="121"/>
      <c r="M72" s="6">
        <v>1</v>
      </c>
      <c r="N72" s="105"/>
      <c r="O72" s="6">
        <v>1</v>
      </c>
      <c r="P72" s="39">
        <f>Berechnung!Z58</f>
        <v>0</v>
      </c>
      <c r="Q72" s="39">
        <f>Berechnung!AA58</f>
        <v>0</v>
      </c>
      <c r="R72" s="67"/>
      <c r="S72" s="67"/>
      <c r="T72" s="67"/>
      <c r="U72" s="67"/>
      <c r="V72" s="40" t="str">
        <f>Berechnung!AM58</f>
        <v/>
      </c>
      <c r="W72" s="15"/>
    </row>
    <row r="73" spans="2:23" ht="16.5" customHeight="1" x14ac:dyDescent="0.25">
      <c r="B73" s="12"/>
      <c r="C73" s="43"/>
      <c r="D73" s="6"/>
      <c r="E73" s="6"/>
      <c r="F73" s="44"/>
      <c r="G73" s="45"/>
      <c r="H73" s="45"/>
      <c r="I73" s="67">
        <f t="shared" si="0"/>
        <v>0</v>
      </c>
      <c r="J73" s="104">
        <f t="shared" si="1"/>
        <v>0</v>
      </c>
      <c r="K73" s="104">
        <f t="shared" si="2"/>
        <v>0</v>
      </c>
      <c r="L73" s="121"/>
      <c r="M73" s="6">
        <v>1</v>
      </c>
      <c r="N73" s="105"/>
      <c r="O73" s="6">
        <v>1</v>
      </c>
      <c r="P73" s="39">
        <f>Berechnung!Z59</f>
        <v>0</v>
      </c>
      <c r="Q73" s="39">
        <f>Berechnung!AA59</f>
        <v>0</v>
      </c>
      <c r="R73" s="67"/>
      <c r="S73" s="67"/>
      <c r="T73" s="67"/>
      <c r="U73" s="67"/>
      <c r="V73" s="40" t="str">
        <f>Berechnung!AM59</f>
        <v/>
      </c>
      <c r="W73" s="15"/>
    </row>
    <row r="74" spans="2:23" ht="16.5" customHeight="1" x14ac:dyDescent="0.25">
      <c r="B74" s="12"/>
      <c r="C74" s="43"/>
      <c r="D74" s="6"/>
      <c r="E74" s="6"/>
      <c r="F74" s="44"/>
      <c r="G74" s="45"/>
      <c r="H74" s="45"/>
      <c r="I74" s="67">
        <f t="shared" si="0"/>
        <v>0</v>
      </c>
      <c r="J74" s="104">
        <f t="shared" si="1"/>
        <v>0</v>
      </c>
      <c r="K74" s="104">
        <f t="shared" si="2"/>
        <v>0</v>
      </c>
      <c r="L74" s="121"/>
      <c r="M74" s="6">
        <v>1</v>
      </c>
      <c r="N74" s="105"/>
      <c r="O74" s="6">
        <v>1</v>
      </c>
      <c r="P74" s="39">
        <f>Berechnung!Z60</f>
        <v>0</v>
      </c>
      <c r="Q74" s="39">
        <f>Berechnung!AA60</f>
        <v>0</v>
      </c>
      <c r="R74" s="67"/>
      <c r="S74" s="67"/>
      <c r="T74" s="67"/>
      <c r="U74" s="67"/>
      <c r="V74" s="40" t="str">
        <f>Berechnung!AM60</f>
        <v/>
      </c>
      <c r="W74" s="15"/>
    </row>
    <row r="75" spans="2:23" ht="16.5" customHeight="1" x14ac:dyDescent="0.25">
      <c r="B75" s="12"/>
      <c r="C75" s="43"/>
      <c r="D75" s="6"/>
      <c r="E75" s="6"/>
      <c r="F75" s="44"/>
      <c r="G75" s="45"/>
      <c r="H75" s="45"/>
      <c r="I75" s="67">
        <f t="shared" si="0"/>
        <v>0</v>
      </c>
      <c r="J75" s="104">
        <f t="shared" si="1"/>
        <v>0</v>
      </c>
      <c r="K75" s="104">
        <f t="shared" si="2"/>
        <v>0</v>
      </c>
      <c r="L75" s="121"/>
      <c r="M75" s="6">
        <v>1</v>
      </c>
      <c r="N75" s="105"/>
      <c r="O75" s="6">
        <v>1</v>
      </c>
      <c r="P75" s="39">
        <f>Berechnung!Z61</f>
        <v>0</v>
      </c>
      <c r="Q75" s="39">
        <f>Berechnung!AA61</f>
        <v>0</v>
      </c>
      <c r="R75" s="67"/>
      <c r="S75" s="67"/>
      <c r="T75" s="67"/>
      <c r="U75" s="67"/>
      <c r="V75" s="40" t="str">
        <f>Berechnung!AM61</f>
        <v/>
      </c>
      <c r="W75" s="15"/>
    </row>
    <row r="76" spans="2:23" ht="16.5" customHeight="1" x14ac:dyDescent="0.25">
      <c r="B76" s="12"/>
      <c r="C76" s="43"/>
      <c r="D76" s="6"/>
      <c r="E76" s="6"/>
      <c r="F76" s="44"/>
      <c r="G76" s="45"/>
      <c r="H76" s="45"/>
      <c r="I76" s="67">
        <f t="shared" si="0"/>
        <v>0</v>
      </c>
      <c r="J76" s="104">
        <f t="shared" si="1"/>
        <v>0</v>
      </c>
      <c r="K76" s="104">
        <f t="shared" si="2"/>
        <v>0</v>
      </c>
      <c r="L76" s="121"/>
      <c r="M76" s="6">
        <v>1</v>
      </c>
      <c r="N76" s="105"/>
      <c r="O76" s="6">
        <v>1</v>
      </c>
      <c r="P76" s="39">
        <f>Berechnung!Z62</f>
        <v>0</v>
      </c>
      <c r="Q76" s="39">
        <f>Berechnung!AA62</f>
        <v>0</v>
      </c>
      <c r="R76" s="67"/>
      <c r="S76" s="67"/>
      <c r="T76" s="67"/>
      <c r="U76" s="67"/>
      <c r="V76" s="40" t="str">
        <f>Berechnung!AM62</f>
        <v/>
      </c>
      <c r="W76" s="15"/>
    </row>
    <row r="77" spans="2:23" ht="16.5" customHeight="1" x14ac:dyDescent="0.25">
      <c r="B77" s="12"/>
      <c r="C77" s="43"/>
      <c r="D77" s="6"/>
      <c r="E77" s="6"/>
      <c r="F77" s="44"/>
      <c r="G77" s="45"/>
      <c r="H77" s="45"/>
      <c r="I77" s="67">
        <f t="shared" si="0"/>
        <v>0</v>
      </c>
      <c r="J77" s="104">
        <f t="shared" si="1"/>
        <v>0</v>
      </c>
      <c r="K77" s="104">
        <f t="shared" si="2"/>
        <v>0</v>
      </c>
      <c r="L77" s="121"/>
      <c r="M77" s="6">
        <v>1</v>
      </c>
      <c r="N77" s="105"/>
      <c r="O77" s="6">
        <v>1</v>
      </c>
      <c r="P77" s="39">
        <f>Berechnung!Z63</f>
        <v>0</v>
      </c>
      <c r="Q77" s="39">
        <f>Berechnung!AA63</f>
        <v>0</v>
      </c>
      <c r="R77" s="67"/>
      <c r="S77" s="67"/>
      <c r="T77" s="67"/>
      <c r="U77" s="67"/>
      <c r="V77" s="40" t="str">
        <f>Berechnung!AM63</f>
        <v/>
      </c>
      <c r="W77" s="15"/>
    </row>
    <row r="78" spans="2:23" ht="16.5" customHeight="1" x14ac:dyDescent="0.25">
      <c r="B78" s="12"/>
      <c r="C78" s="43"/>
      <c r="D78" s="6"/>
      <c r="E78" s="6"/>
      <c r="F78" s="44"/>
      <c r="G78" s="45"/>
      <c r="H78" s="45"/>
      <c r="I78" s="67">
        <f t="shared" si="0"/>
        <v>0</v>
      </c>
      <c r="J78" s="104">
        <f t="shared" si="1"/>
        <v>0</v>
      </c>
      <c r="K78" s="104">
        <f t="shared" si="2"/>
        <v>0</v>
      </c>
      <c r="L78" s="121"/>
      <c r="M78" s="6">
        <v>1</v>
      </c>
      <c r="N78" s="105"/>
      <c r="O78" s="6">
        <v>1</v>
      </c>
      <c r="P78" s="39">
        <f>Berechnung!Z64</f>
        <v>0</v>
      </c>
      <c r="Q78" s="39">
        <f>Berechnung!AA64</f>
        <v>0</v>
      </c>
      <c r="R78" s="67"/>
      <c r="S78" s="67"/>
      <c r="T78" s="67"/>
      <c r="U78" s="67"/>
      <c r="V78" s="40" t="str">
        <f>Berechnung!AM64</f>
        <v/>
      </c>
      <c r="W78" s="15"/>
    </row>
    <row r="79" spans="2:23" ht="16.5" customHeight="1" x14ac:dyDescent="0.25">
      <c r="B79" s="12"/>
      <c r="C79" s="43"/>
      <c r="D79" s="6"/>
      <c r="E79" s="6"/>
      <c r="F79" s="44"/>
      <c r="G79" s="45"/>
      <c r="H79" s="45"/>
      <c r="I79" s="67">
        <f t="shared" si="0"/>
        <v>0</v>
      </c>
      <c r="J79" s="104">
        <f t="shared" si="1"/>
        <v>0</v>
      </c>
      <c r="K79" s="104">
        <f t="shared" si="2"/>
        <v>0</v>
      </c>
      <c r="L79" s="121"/>
      <c r="M79" s="6">
        <v>1</v>
      </c>
      <c r="N79" s="105"/>
      <c r="O79" s="6">
        <v>1</v>
      </c>
      <c r="P79" s="39">
        <f>Berechnung!Z65</f>
        <v>0</v>
      </c>
      <c r="Q79" s="39">
        <f>Berechnung!AA65</f>
        <v>0</v>
      </c>
      <c r="R79" s="67"/>
      <c r="S79" s="67"/>
      <c r="T79" s="67"/>
      <c r="U79" s="67"/>
      <c r="V79" s="40" t="str">
        <f>Berechnung!AM65</f>
        <v/>
      </c>
      <c r="W79" s="15"/>
    </row>
    <row r="80" spans="2:23" ht="16.5" customHeight="1" x14ac:dyDescent="0.25">
      <c r="B80" s="12"/>
      <c r="C80" s="43"/>
      <c r="D80" s="6"/>
      <c r="E80" s="6"/>
      <c r="F80" s="44"/>
      <c r="G80" s="45"/>
      <c r="H80" s="45"/>
      <c r="I80" s="67">
        <f t="shared" si="0"/>
        <v>0</v>
      </c>
      <c r="J80" s="104">
        <f t="shared" si="1"/>
        <v>0</v>
      </c>
      <c r="K80" s="104">
        <f t="shared" si="2"/>
        <v>0</v>
      </c>
      <c r="L80" s="121"/>
      <c r="M80" s="6">
        <v>1</v>
      </c>
      <c r="N80" s="105"/>
      <c r="O80" s="6">
        <v>1</v>
      </c>
      <c r="P80" s="39">
        <f>Berechnung!Z66</f>
        <v>0</v>
      </c>
      <c r="Q80" s="39">
        <f>Berechnung!AA66</f>
        <v>0</v>
      </c>
      <c r="R80" s="67"/>
      <c r="S80" s="67"/>
      <c r="T80" s="67"/>
      <c r="U80" s="67"/>
      <c r="V80" s="40" t="str">
        <f>Berechnung!AM66</f>
        <v/>
      </c>
      <c r="W80" s="15"/>
    </row>
    <row r="81" spans="2:23" ht="16.5" customHeight="1" x14ac:dyDescent="0.25">
      <c r="B81" s="12"/>
      <c r="C81" s="43"/>
      <c r="D81" s="6"/>
      <c r="E81" s="6"/>
      <c r="F81" s="44"/>
      <c r="G81" s="45"/>
      <c r="H81" s="45"/>
      <c r="I81" s="67">
        <f t="shared" si="0"/>
        <v>0</v>
      </c>
      <c r="J81" s="104">
        <f t="shared" si="1"/>
        <v>0</v>
      </c>
      <c r="K81" s="104">
        <f t="shared" si="2"/>
        <v>0</v>
      </c>
      <c r="L81" s="121"/>
      <c r="M81" s="6">
        <v>1</v>
      </c>
      <c r="N81" s="105"/>
      <c r="O81" s="6">
        <v>1</v>
      </c>
      <c r="P81" s="39">
        <f>Berechnung!Z67</f>
        <v>0</v>
      </c>
      <c r="Q81" s="39">
        <f>Berechnung!AA67</f>
        <v>0</v>
      </c>
      <c r="R81" s="67"/>
      <c r="S81" s="67"/>
      <c r="T81" s="67"/>
      <c r="U81" s="67"/>
      <c r="V81" s="40" t="str">
        <f>Berechnung!AM67</f>
        <v/>
      </c>
      <c r="W81" s="15"/>
    </row>
    <row r="82" spans="2:23" ht="16.5" customHeight="1" x14ac:dyDescent="0.25">
      <c r="B82" s="12"/>
      <c r="C82" s="43"/>
      <c r="D82" s="6"/>
      <c r="E82" s="6"/>
      <c r="F82" s="44"/>
      <c r="G82" s="45"/>
      <c r="H82" s="45"/>
      <c r="I82" s="67">
        <f t="shared" si="0"/>
        <v>0</v>
      </c>
      <c r="J82" s="104">
        <f t="shared" si="1"/>
        <v>0</v>
      </c>
      <c r="K82" s="104">
        <f t="shared" si="2"/>
        <v>0</v>
      </c>
      <c r="L82" s="121"/>
      <c r="M82" s="6">
        <v>1</v>
      </c>
      <c r="N82" s="105"/>
      <c r="O82" s="6">
        <v>1</v>
      </c>
      <c r="P82" s="39">
        <f>Berechnung!Z68</f>
        <v>0</v>
      </c>
      <c r="Q82" s="39">
        <f>Berechnung!AA68</f>
        <v>0</v>
      </c>
      <c r="R82" s="67"/>
      <c r="S82" s="67"/>
      <c r="T82" s="67"/>
      <c r="U82" s="67"/>
      <c r="V82" s="40" t="str">
        <f>Berechnung!AM68</f>
        <v/>
      </c>
      <c r="W82" s="15"/>
    </row>
    <row r="83" spans="2:23" ht="16.5" customHeight="1" x14ac:dyDescent="0.25">
      <c r="B83" s="12"/>
      <c r="C83" s="43"/>
      <c r="D83" s="6"/>
      <c r="E83" s="6"/>
      <c r="F83" s="44"/>
      <c r="G83" s="45"/>
      <c r="H83" s="45"/>
      <c r="I83" s="67">
        <f t="shared" si="0"/>
        <v>0</v>
      </c>
      <c r="J83" s="104">
        <f t="shared" si="1"/>
        <v>0</v>
      </c>
      <c r="K83" s="104">
        <f t="shared" si="2"/>
        <v>0</v>
      </c>
      <c r="L83" s="121"/>
      <c r="M83" s="6">
        <v>1</v>
      </c>
      <c r="N83" s="105"/>
      <c r="O83" s="6">
        <v>1</v>
      </c>
      <c r="P83" s="39">
        <f>Berechnung!Z69</f>
        <v>0</v>
      </c>
      <c r="Q83" s="39">
        <f>Berechnung!AA69</f>
        <v>0</v>
      </c>
      <c r="R83" s="67"/>
      <c r="S83" s="67"/>
      <c r="T83" s="67"/>
      <c r="U83" s="67"/>
      <c r="V83" s="40" t="str">
        <f>Berechnung!AM69</f>
        <v/>
      </c>
      <c r="W83" s="15"/>
    </row>
    <row r="84" spans="2:23" ht="16.5" customHeight="1" x14ac:dyDescent="0.25">
      <c r="B84" s="12"/>
      <c r="C84" s="43"/>
      <c r="D84" s="6"/>
      <c r="E84" s="6"/>
      <c r="F84" s="44"/>
      <c r="G84" s="45"/>
      <c r="H84" s="45"/>
      <c r="I84" s="67">
        <f t="shared" si="0"/>
        <v>0</v>
      </c>
      <c r="J84" s="104">
        <f t="shared" si="1"/>
        <v>0</v>
      </c>
      <c r="K84" s="104">
        <f t="shared" si="2"/>
        <v>0</v>
      </c>
      <c r="L84" s="121"/>
      <c r="M84" s="6">
        <v>1</v>
      </c>
      <c r="N84" s="105"/>
      <c r="O84" s="6">
        <v>1</v>
      </c>
      <c r="P84" s="39">
        <f>Berechnung!Z70</f>
        <v>0</v>
      </c>
      <c r="Q84" s="39">
        <f>Berechnung!AA70</f>
        <v>0</v>
      </c>
      <c r="R84" s="67"/>
      <c r="S84" s="67"/>
      <c r="T84" s="67"/>
      <c r="U84" s="67"/>
      <c r="V84" s="40" t="str">
        <f>Berechnung!AM70</f>
        <v/>
      </c>
      <c r="W84" s="15"/>
    </row>
    <row r="85" spans="2:23" ht="16.5" customHeight="1" x14ac:dyDescent="0.25">
      <c r="B85" s="12"/>
      <c r="C85" s="43"/>
      <c r="D85" s="6"/>
      <c r="E85" s="6"/>
      <c r="F85" s="44"/>
      <c r="G85" s="45"/>
      <c r="H85" s="45"/>
      <c r="I85" s="67">
        <f t="shared" si="0"/>
        <v>0</v>
      </c>
      <c r="J85" s="104">
        <f t="shared" si="1"/>
        <v>0</v>
      </c>
      <c r="K85" s="104">
        <f t="shared" si="2"/>
        <v>0</v>
      </c>
      <c r="L85" s="121"/>
      <c r="M85" s="6">
        <v>1</v>
      </c>
      <c r="N85" s="105"/>
      <c r="O85" s="6">
        <v>1</v>
      </c>
      <c r="P85" s="39">
        <f>Berechnung!Z71</f>
        <v>0</v>
      </c>
      <c r="Q85" s="39">
        <f>Berechnung!AA71</f>
        <v>0</v>
      </c>
      <c r="R85" s="67"/>
      <c r="S85" s="67"/>
      <c r="T85" s="67"/>
      <c r="U85" s="67"/>
      <c r="V85" s="40" t="str">
        <f>Berechnung!AM71</f>
        <v/>
      </c>
      <c r="W85" s="15"/>
    </row>
    <row r="86" spans="2:23" ht="16.5" customHeight="1" x14ac:dyDescent="0.25">
      <c r="B86" s="12"/>
      <c r="C86" s="43"/>
      <c r="D86" s="6"/>
      <c r="E86" s="6"/>
      <c r="F86" s="44"/>
      <c r="G86" s="45"/>
      <c r="H86" s="45"/>
      <c r="I86" s="67">
        <f t="shared" si="0"/>
        <v>0</v>
      </c>
      <c r="J86" s="104">
        <f t="shared" si="1"/>
        <v>0</v>
      </c>
      <c r="K86" s="104">
        <f t="shared" si="2"/>
        <v>0</v>
      </c>
      <c r="L86" s="121"/>
      <c r="M86" s="6">
        <v>1</v>
      </c>
      <c r="N86" s="105"/>
      <c r="O86" s="6">
        <v>1</v>
      </c>
      <c r="P86" s="39">
        <f>Berechnung!Z72</f>
        <v>0</v>
      </c>
      <c r="Q86" s="39">
        <f>Berechnung!AA72</f>
        <v>0</v>
      </c>
      <c r="R86" s="67"/>
      <c r="S86" s="67"/>
      <c r="T86" s="67"/>
      <c r="U86" s="67"/>
      <c r="V86" s="40" t="str">
        <f>Berechnung!AM72</f>
        <v/>
      </c>
      <c r="W86" s="15"/>
    </row>
    <row r="87" spans="2:23" ht="16.5" customHeight="1" x14ac:dyDescent="0.25">
      <c r="B87" s="12"/>
      <c r="C87" s="43"/>
      <c r="D87" s="6"/>
      <c r="E87" s="6"/>
      <c r="F87" s="44"/>
      <c r="G87" s="45"/>
      <c r="H87" s="45"/>
      <c r="I87" s="67">
        <f t="shared" si="0"/>
        <v>0</v>
      </c>
      <c r="J87" s="104">
        <f t="shared" si="1"/>
        <v>0</v>
      </c>
      <c r="K87" s="104">
        <f t="shared" si="2"/>
        <v>0</v>
      </c>
      <c r="L87" s="121"/>
      <c r="M87" s="6">
        <v>1</v>
      </c>
      <c r="N87" s="105"/>
      <c r="O87" s="6">
        <v>1</v>
      </c>
      <c r="P87" s="39">
        <f>Berechnung!Z73</f>
        <v>0</v>
      </c>
      <c r="Q87" s="39">
        <f>Berechnung!AA73</f>
        <v>0</v>
      </c>
      <c r="R87" s="67"/>
      <c r="S87" s="67"/>
      <c r="T87" s="67"/>
      <c r="U87" s="67"/>
      <c r="V87" s="40" t="str">
        <f>Berechnung!AM73</f>
        <v/>
      </c>
      <c r="W87" s="15"/>
    </row>
    <row r="88" spans="2:23" ht="16.5" customHeight="1" x14ac:dyDescent="0.25">
      <c r="B88" s="12"/>
      <c r="C88" s="43"/>
      <c r="D88" s="6"/>
      <c r="E88" s="6"/>
      <c r="F88" s="44"/>
      <c r="G88" s="45"/>
      <c r="H88" s="45"/>
      <c r="I88" s="67">
        <f t="shared" si="0"/>
        <v>0</v>
      </c>
      <c r="J88" s="104">
        <f t="shared" si="1"/>
        <v>0</v>
      </c>
      <c r="K88" s="104">
        <f t="shared" si="2"/>
        <v>0</v>
      </c>
      <c r="L88" s="121"/>
      <c r="M88" s="6">
        <v>1</v>
      </c>
      <c r="N88" s="105"/>
      <c r="O88" s="6">
        <v>1</v>
      </c>
      <c r="P88" s="39">
        <f>Berechnung!Z74</f>
        <v>0</v>
      </c>
      <c r="Q88" s="39">
        <f>Berechnung!AA74</f>
        <v>0</v>
      </c>
      <c r="R88" s="67"/>
      <c r="S88" s="67"/>
      <c r="T88" s="67"/>
      <c r="U88" s="67"/>
      <c r="V88" s="40" t="str">
        <f>Berechnung!AM74</f>
        <v/>
      </c>
      <c r="W88" s="15"/>
    </row>
    <row r="89" spans="2:23" ht="16.5" customHeight="1" x14ac:dyDescent="0.25">
      <c r="B89" s="12"/>
      <c r="C89" s="43"/>
      <c r="D89" s="6"/>
      <c r="E89" s="6"/>
      <c r="F89" s="44"/>
      <c r="G89" s="45"/>
      <c r="H89" s="45"/>
      <c r="I89" s="67">
        <f t="shared" si="0"/>
        <v>0</v>
      </c>
      <c r="J89" s="104">
        <f t="shared" si="1"/>
        <v>0</v>
      </c>
      <c r="K89" s="104">
        <f t="shared" si="2"/>
        <v>0</v>
      </c>
      <c r="L89" s="121"/>
      <c r="M89" s="6">
        <v>1</v>
      </c>
      <c r="N89" s="105"/>
      <c r="O89" s="6">
        <v>1</v>
      </c>
      <c r="P89" s="39">
        <f>Berechnung!Z75</f>
        <v>0</v>
      </c>
      <c r="Q89" s="39">
        <f>Berechnung!AA75</f>
        <v>0</v>
      </c>
      <c r="R89" s="67"/>
      <c r="S89" s="67"/>
      <c r="T89" s="67"/>
      <c r="U89" s="67"/>
      <c r="V89" s="40" t="str">
        <f>Berechnung!AM75</f>
        <v/>
      </c>
      <c r="W89" s="15"/>
    </row>
    <row r="90" spans="2:23" ht="16.5" customHeight="1" x14ac:dyDescent="0.25">
      <c r="B90" s="12"/>
      <c r="C90" s="43"/>
      <c r="D90" s="6"/>
      <c r="E90" s="6"/>
      <c r="F90" s="44"/>
      <c r="G90" s="45"/>
      <c r="H90" s="45"/>
      <c r="I90" s="67">
        <f t="shared" si="0"/>
        <v>0</v>
      </c>
      <c r="J90" s="104">
        <f t="shared" si="1"/>
        <v>0</v>
      </c>
      <c r="K90" s="104">
        <f t="shared" si="2"/>
        <v>0</v>
      </c>
      <c r="L90" s="121"/>
      <c r="M90" s="6">
        <v>1</v>
      </c>
      <c r="N90" s="105"/>
      <c r="O90" s="6">
        <v>1</v>
      </c>
      <c r="P90" s="39">
        <f>Berechnung!Z76</f>
        <v>0</v>
      </c>
      <c r="Q90" s="39">
        <f>Berechnung!AA76</f>
        <v>0</v>
      </c>
      <c r="R90" s="67"/>
      <c r="S90" s="67"/>
      <c r="T90" s="67"/>
      <c r="U90" s="67"/>
      <c r="V90" s="40" t="str">
        <f>Berechnung!AM76</f>
        <v/>
      </c>
      <c r="W90" s="15"/>
    </row>
    <row r="91" spans="2:23" ht="16.5" customHeight="1" x14ac:dyDescent="0.25">
      <c r="B91" s="12"/>
      <c r="C91" s="43"/>
      <c r="D91" s="6"/>
      <c r="E91" s="6"/>
      <c r="F91" s="44"/>
      <c r="G91" s="45"/>
      <c r="H91" s="45"/>
      <c r="I91" s="67">
        <f t="shared" si="0"/>
        <v>0</v>
      </c>
      <c r="J91" s="104">
        <f t="shared" si="1"/>
        <v>0</v>
      </c>
      <c r="K91" s="104">
        <f t="shared" si="2"/>
        <v>0</v>
      </c>
      <c r="L91" s="121"/>
      <c r="M91" s="6">
        <v>1</v>
      </c>
      <c r="N91" s="105"/>
      <c r="O91" s="6">
        <v>1</v>
      </c>
      <c r="P91" s="39">
        <f>Berechnung!Z77</f>
        <v>0</v>
      </c>
      <c r="Q91" s="39">
        <f>Berechnung!AA77</f>
        <v>0</v>
      </c>
      <c r="R91" s="67"/>
      <c r="S91" s="67"/>
      <c r="T91" s="67"/>
      <c r="U91" s="67"/>
      <c r="V91" s="40" t="str">
        <f>Berechnung!AM77</f>
        <v/>
      </c>
      <c r="W91" s="15"/>
    </row>
    <row r="92" spans="2:23" ht="16.5" customHeight="1" x14ac:dyDescent="0.25">
      <c r="B92" s="12"/>
      <c r="C92" s="43"/>
      <c r="D92" s="6"/>
      <c r="E92" s="6"/>
      <c r="F92" s="44"/>
      <c r="G92" s="45"/>
      <c r="H92" s="45"/>
      <c r="I92" s="67">
        <f t="shared" si="0"/>
        <v>0</v>
      </c>
      <c r="J92" s="104">
        <f t="shared" si="1"/>
        <v>0</v>
      </c>
      <c r="K92" s="104">
        <f t="shared" si="2"/>
        <v>0</v>
      </c>
      <c r="L92" s="121"/>
      <c r="M92" s="6">
        <v>1</v>
      </c>
      <c r="N92" s="105"/>
      <c r="O92" s="6">
        <v>1</v>
      </c>
      <c r="P92" s="39">
        <f>Berechnung!Z78</f>
        <v>0</v>
      </c>
      <c r="Q92" s="39">
        <f>Berechnung!AA78</f>
        <v>0</v>
      </c>
      <c r="R92" s="67"/>
      <c r="S92" s="67"/>
      <c r="T92" s="67"/>
      <c r="U92" s="67"/>
      <c r="V92" s="40" t="str">
        <f>Berechnung!AM78</f>
        <v/>
      </c>
      <c r="W92" s="15"/>
    </row>
    <row r="93" spans="2:23" ht="16.5" customHeight="1" x14ac:dyDescent="0.25">
      <c r="B93" s="12"/>
      <c r="C93" s="43"/>
      <c r="D93" s="6"/>
      <c r="E93" s="6"/>
      <c r="F93" s="44"/>
      <c r="G93" s="45"/>
      <c r="H93" s="45"/>
      <c r="I93" s="67">
        <f t="shared" si="0"/>
        <v>0</v>
      </c>
      <c r="J93" s="104">
        <f t="shared" si="1"/>
        <v>0</v>
      </c>
      <c r="K93" s="104">
        <f t="shared" si="2"/>
        <v>0</v>
      </c>
      <c r="L93" s="121"/>
      <c r="M93" s="6">
        <v>1</v>
      </c>
      <c r="N93" s="105"/>
      <c r="O93" s="6">
        <v>1</v>
      </c>
      <c r="P93" s="39">
        <f>Berechnung!Z79</f>
        <v>0</v>
      </c>
      <c r="Q93" s="39">
        <f>Berechnung!AA79</f>
        <v>0</v>
      </c>
      <c r="R93" s="67"/>
      <c r="S93" s="67"/>
      <c r="T93" s="67"/>
      <c r="U93" s="67"/>
      <c r="V93" s="40" t="str">
        <f>Berechnung!AM79</f>
        <v/>
      </c>
      <c r="W93" s="15"/>
    </row>
    <row r="94" spans="2:23" ht="16.5" customHeight="1" x14ac:dyDescent="0.25">
      <c r="B94" s="12"/>
      <c r="C94" s="43"/>
      <c r="D94" s="6"/>
      <c r="E94" s="6"/>
      <c r="F94" s="44"/>
      <c r="G94" s="45"/>
      <c r="H94" s="45"/>
      <c r="I94" s="67">
        <f t="shared" si="0"/>
        <v>0</v>
      </c>
      <c r="J94" s="104">
        <f t="shared" si="1"/>
        <v>0</v>
      </c>
      <c r="K94" s="104">
        <f t="shared" si="2"/>
        <v>0</v>
      </c>
      <c r="L94" s="121"/>
      <c r="M94" s="6">
        <v>1</v>
      </c>
      <c r="N94" s="105"/>
      <c r="O94" s="6">
        <v>1</v>
      </c>
      <c r="P94" s="39">
        <f>Berechnung!Z80</f>
        <v>0</v>
      </c>
      <c r="Q94" s="39">
        <f>Berechnung!AA80</f>
        <v>0</v>
      </c>
      <c r="R94" s="67"/>
      <c r="S94" s="67"/>
      <c r="T94" s="67"/>
      <c r="U94" s="67"/>
      <c r="V94" s="40" t="str">
        <f>Berechnung!AM80</f>
        <v/>
      </c>
      <c r="W94" s="15"/>
    </row>
    <row r="95" spans="2:23" ht="16.5" customHeight="1" x14ac:dyDescent="0.25">
      <c r="B95" s="12"/>
      <c r="C95" s="43"/>
      <c r="D95" s="6"/>
      <c r="E95" s="6"/>
      <c r="F95" s="44"/>
      <c r="G95" s="45"/>
      <c r="H95" s="45"/>
      <c r="I95" s="67">
        <f t="shared" si="0"/>
        <v>0</v>
      </c>
      <c r="J95" s="104">
        <f t="shared" si="1"/>
        <v>0</v>
      </c>
      <c r="K95" s="104">
        <f t="shared" si="2"/>
        <v>0</v>
      </c>
      <c r="L95" s="121"/>
      <c r="M95" s="6">
        <v>1</v>
      </c>
      <c r="N95" s="105"/>
      <c r="O95" s="6">
        <v>1</v>
      </c>
      <c r="P95" s="39">
        <f>Berechnung!Z81</f>
        <v>0</v>
      </c>
      <c r="Q95" s="39">
        <f>Berechnung!AA81</f>
        <v>0</v>
      </c>
      <c r="R95" s="67"/>
      <c r="S95" s="67"/>
      <c r="T95" s="67"/>
      <c r="U95" s="67"/>
      <c r="V95" s="40" t="str">
        <f>Berechnung!AM81</f>
        <v/>
      </c>
      <c r="W95" s="15"/>
    </row>
    <row r="96" spans="2:23" ht="16.5" customHeight="1" x14ac:dyDescent="0.25">
      <c r="B96" s="12"/>
      <c r="C96" s="43"/>
      <c r="D96" s="6"/>
      <c r="E96" s="6"/>
      <c r="F96" s="44"/>
      <c r="G96" s="45"/>
      <c r="H96" s="45"/>
      <c r="I96" s="67">
        <f t="shared" si="0"/>
        <v>0</v>
      </c>
      <c r="J96" s="104">
        <f t="shared" si="1"/>
        <v>0</v>
      </c>
      <c r="K96" s="104">
        <f t="shared" si="2"/>
        <v>0</v>
      </c>
      <c r="L96" s="121"/>
      <c r="M96" s="6">
        <v>1</v>
      </c>
      <c r="N96" s="105"/>
      <c r="O96" s="6">
        <v>1</v>
      </c>
      <c r="P96" s="39">
        <f>Berechnung!Z82</f>
        <v>0</v>
      </c>
      <c r="Q96" s="39">
        <f>Berechnung!AA82</f>
        <v>0</v>
      </c>
      <c r="R96" s="67"/>
      <c r="S96" s="67"/>
      <c r="T96" s="67"/>
      <c r="U96" s="67"/>
      <c r="V96" s="40" t="str">
        <f>Berechnung!AM82</f>
        <v/>
      </c>
      <c r="W96" s="15"/>
    </row>
    <row r="97" spans="2:23" ht="16.5" customHeight="1" x14ac:dyDescent="0.25">
      <c r="B97" s="12"/>
      <c r="C97" s="43"/>
      <c r="D97" s="6"/>
      <c r="E97" s="6"/>
      <c r="F97" s="44"/>
      <c r="G97" s="45"/>
      <c r="H97" s="45"/>
      <c r="I97" s="67">
        <f t="shared" si="0"/>
        <v>0</v>
      </c>
      <c r="J97" s="104">
        <f t="shared" si="1"/>
        <v>0</v>
      </c>
      <c r="K97" s="104">
        <f t="shared" si="2"/>
        <v>0</v>
      </c>
      <c r="L97" s="121"/>
      <c r="M97" s="6">
        <v>1</v>
      </c>
      <c r="N97" s="105"/>
      <c r="O97" s="6">
        <v>1</v>
      </c>
      <c r="P97" s="39">
        <f>Berechnung!Z83</f>
        <v>0</v>
      </c>
      <c r="Q97" s="39">
        <f>Berechnung!AA83</f>
        <v>0</v>
      </c>
      <c r="R97" s="67"/>
      <c r="S97" s="67"/>
      <c r="T97" s="67"/>
      <c r="U97" s="67"/>
      <c r="V97" s="40" t="str">
        <f>Berechnung!AM83</f>
        <v/>
      </c>
      <c r="W97" s="15"/>
    </row>
    <row r="98" spans="2:23" ht="16.5" customHeight="1" x14ac:dyDescent="0.25">
      <c r="B98" s="12"/>
      <c r="C98" s="43"/>
      <c r="D98" s="6"/>
      <c r="E98" s="6"/>
      <c r="F98" s="44"/>
      <c r="G98" s="45"/>
      <c r="H98" s="45"/>
      <c r="I98" s="67">
        <f t="shared" si="0"/>
        <v>0</v>
      </c>
      <c r="J98" s="104">
        <f t="shared" si="1"/>
        <v>0</v>
      </c>
      <c r="K98" s="104">
        <f t="shared" si="2"/>
        <v>0</v>
      </c>
      <c r="L98" s="121"/>
      <c r="M98" s="6">
        <v>1</v>
      </c>
      <c r="N98" s="105"/>
      <c r="O98" s="6">
        <v>1</v>
      </c>
      <c r="P98" s="39">
        <f>Berechnung!Z84</f>
        <v>0</v>
      </c>
      <c r="Q98" s="39">
        <f>Berechnung!AA84</f>
        <v>0</v>
      </c>
      <c r="R98" s="67"/>
      <c r="S98" s="67"/>
      <c r="T98" s="67"/>
      <c r="U98" s="67"/>
      <c r="V98" s="40" t="str">
        <f>Berechnung!AM84</f>
        <v/>
      </c>
      <c r="W98" s="15"/>
    </row>
    <row r="99" spans="2:23" ht="16.5" customHeight="1" x14ac:dyDescent="0.25">
      <c r="B99" s="12"/>
      <c r="C99" s="43"/>
      <c r="D99" s="6"/>
      <c r="E99" s="6"/>
      <c r="F99" s="44"/>
      <c r="G99" s="45"/>
      <c r="H99" s="45"/>
      <c r="I99" s="67">
        <f t="shared" si="0"/>
        <v>0</v>
      </c>
      <c r="J99" s="104">
        <f t="shared" si="1"/>
        <v>0</v>
      </c>
      <c r="K99" s="104">
        <f t="shared" si="2"/>
        <v>0</v>
      </c>
      <c r="L99" s="121"/>
      <c r="M99" s="6">
        <v>1</v>
      </c>
      <c r="N99" s="105"/>
      <c r="O99" s="6">
        <v>1</v>
      </c>
      <c r="P99" s="39">
        <f>Berechnung!Z85</f>
        <v>0</v>
      </c>
      <c r="Q99" s="39">
        <f>Berechnung!AA85</f>
        <v>0</v>
      </c>
      <c r="R99" s="67"/>
      <c r="S99" s="67"/>
      <c r="T99" s="67"/>
      <c r="U99" s="67"/>
      <c r="V99" s="40" t="str">
        <f>Berechnung!AM85</f>
        <v/>
      </c>
      <c r="W99" s="15"/>
    </row>
    <row r="100" spans="2:23" ht="16.5" customHeight="1" x14ac:dyDescent="0.25">
      <c r="B100" s="12"/>
      <c r="C100" s="43"/>
      <c r="D100" s="6"/>
      <c r="E100" s="6"/>
      <c r="F100" s="44"/>
      <c r="G100" s="45"/>
      <c r="H100" s="45"/>
      <c r="I100" s="67">
        <f t="shared" ref="I100:I123" si="3">G100*H100</f>
        <v>0</v>
      </c>
      <c r="J100" s="104">
        <f t="shared" ref="J100:J123" si="4">IF(I100=0,0,IF(I100&gt;$O$1,IF(I100&gt;$O$2,IF(I100&gt;$O$3,IF(I100&gt;$O$4,$H$5,$H$4),$H$3),$H$2),$H$1))</f>
        <v>0</v>
      </c>
      <c r="K100" s="104">
        <f t="shared" ref="K100:K123" si="5">IF(I100=0,0,IF(I100&gt;$O$1,IF(I100&gt;$O$2,IF(I100&gt;$O$3,IF(I100&gt;$O$4,$L$5,$L$4),$L$3),$L$2),$L$1))</f>
        <v>0</v>
      </c>
      <c r="L100" s="121"/>
      <c r="M100" s="6">
        <v>1</v>
      </c>
      <c r="N100" s="105"/>
      <c r="O100" s="6">
        <v>1</v>
      </c>
      <c r="P100" s="39">
        <f>Berechnung!Z86</f>
        <v>0</v>
      </c>
      <c r="Q100" s="39">
        <f>Berechnung!AA86</f>
        <v>0</v>
      </c>
      <c r="R100" s="67"/>
      <c r="S100" s="67"/>
      <c r="T100" s="67"/>
      <c r="U100" s="67"/>
      <c r="V100" s="40" t="str">
        <f>Berechnung!AM86</f>
        <v/>
      </c>
      <c r="W100" s="15"/>
    </row>
    <row r="101" spans="2:23" ht="16.5" customHeight="1" x14ac:dyDescent="0.25">
      <c r="B101" s="12"/>
      <c r="C101" s="43"/>
      <c r="D101" s="6"/>
      <c r="E101" s="6"/>
      <c r="F101" s="44"/>
      <c r="G101" s="45"/>
      <c r="H101" s="45"/>
      <c r="I101" s="67">
        <f t="shared" si="3"/>
        <v>0</v>
      </c>
      <c r="J101" s="104">
        <f t="shared" si="4"/>
        <v>0</v>
      </c>
      <c r="K101" s="104">
        <f t="shared" si="5"/>
        <v>0</v>
      </c>
      <c r="L101" s="121"/>
      <c r="M101" s="6">
        <v>1</v>
      </c>
      <c r="N101" s="105"/>
      <c r="O101" s="6">
        <v>1</v>
      </c>
      <c r="P101" s="39">
        <f>Berechnung!Z87</f>
        <v>0</v>
      </c>
      <c r="Q101" s="39">
        <f>Berechnung!AA87</f>
        <v>0</v>
      </c>
      <c r="R101" s="67"/>
      <c r="S101" s="67"/>
      <c r="T101" s="67"/>
      <c r="U101" s="67"/>
      <c r="V101" s="40" t="str">
        <f>Berechnung!AM87</f>
        <v/>
      </c>
      <c r="W101" s="15"/>
    </row>
    <row r="102" spans="2:23" ht="16.5" customHeight="1" x14ac:dyDescent="0.25">
      <c r="B102" s="12"/>
      <c r="C102" s="43"/>
      <c r="D102" s="6"/>
      <c r="E102" s="6"/>
      <c r="F102" s="44"/>
      <c r="G102" s="45"/>
      <c r="H102" s="45"/>
      <c r="I102" s="67">
        <f t="shared" si="3"/>
        <v>0</v>
      </c>
      <c r="J102" s="104">
        <f t="shared" si="4"/>
        <v>0</v>
      </c>
      <c r="K102" s="104">
        <f t="shared" si="5"/>
        <v>0</v>
      </c>
      <c r="L102" s="121"/>
      <c r="M102" s="6">
        <v>1</v>
      </c>
      <c r="N102" s="105"/>
      <c r="O102" s="6">
        <v>1</v>
      </c>
      <c r="P102" s="39">
        <f>Berechnung!Z88</f>
        <v>0</v>
      </c>
      <c r="Q102" s="39">
        <f>Berechnung!AA88</f>
        <v>0</v>
      </c>
      <c r="R102" s="67"/>
      <c r="S102" s="67"/>
      <c r="T102" s="67"/>
      <c r="U102" s="67"/>
      <c r="V102" s="40" t="str">
        <f>Berechnung!AM88</f>
        <v/>
      </c>
      <c r="W102" s="15"/>
    </row>
    <row r="103" spans="2:23" ht="16.5" customHeight="1" x14ac:dyDescent="0.25">
      <c r="B103" s="12"/>
      <c r="C103" s="43"/>
      <c r="D103" s="6"/>
      <c r="E103" s="6"/>
      <c r="F103" s="44"/>
      <c r="G103" s="45"/>
      <c r="H103" s="45"/>
      <c r="I103" s="67">
        <f t="shared" si="3"/>
        <v>0</v>
      </c>
      <c r="J103" s="104">
        <f t="shared" si="4"/>
        <v>0</v>
      </c>
      <c r="K103" s="104">
        <f t="shared" si="5"/>
        <v>0</v>
      </c>
      <c r="L103" s="121"/>
      <c r="M103" s="6">
        <v>1</v>
      </c>
      <c r="N103" s="105"/>
      <c r="O103" s="6">
        <v>1</v>
      </c>
      <c r="P103" s="39">
        <f>Berechnung!Z89</f>
        <v>0</v>
      </c>
      <c r="Q103" s="39">
        <f>Berechnung!AA89</f>
        <v>0</v>
      </c>
      <c r="R103" s="67"/>
      <c r="S103" s="67"/>
      <c r="T103" s="67"/>
      <c r="U103" s="67"/>
      <c r="V103" s="40" t="str">
        <f>Berechnung!AM89</f>
        <v/>
      </c>
      <c r="W103" s="15"/>
    </row>
    <row r="104" spans="2:23" ht="16.5" customHeight="1" x14ac:dyDescent="0.25">
      <c r="B104" s="12"/>
      <c r="C104" s="43"/>
      <c r="D104" s="6"/>
      <c r="E104" s="6"/>
      <c r="F104" s="44"/>
      <c r="G104" s="45"/>
      <c r="H104" s="45"/>
      <c r="I104" s="67">
        <f t="shared" si="3"/>
        <v>0</v>
      </c>
      <c r="J104" s="104">
        <f t="shared" si="4"/>
        <v>0</v>
      </c>
      <c r="K104" s="104">
        <f t="shared" si="5"/>
        <v>0</v>
      </c>
      <c r="L104" s="121"/>
      <c r="M104" s="6">
        <v>1</v>
      </c>
      <c r="N104" s="105"/>
      <c r="O104" s="6">
        <v>1</v>
      </c>
      <c r="P104" s="39">
        <f>Berechnung!Z90</f>
        <v>0</v>
      </c>
      <c r="Q104" s="39">
        <f>Berechnung!AA90</f>
        <v>0</v>
      </c>
      <c r="R104" s="67"/>
      <c r="S104" s="67"/>
      <c r="T104" s="67"/>
      <c r="U104" s="67"/>
      <c r="V104" s="40" t="str">
        <f>Berechnung!AM90</f>
        <v/>
      </c>
      <c r="W104" s="15"/>
    </row>
    <row r="105" spans="2:23" ht="16.5" customHeight="1" x14ac:dyDescent="0.25">
      <c r="B105" s="12"/>
      <c r="C105" s="43"/>
      <c r="D105" s="6"/>
      <c r="E105" s="6"/>
      <c r="F105" s="44"/>
      <c r="G105" s="45"/>
      <c r="H105" s="45"/>
      <c r="I105" s="67">
        <f t="shared" si="3"/>
        <v>0</v>
      </c>
      <c r="J105" s="104">
        <f t="shared" si="4"/>
        <v>0</v>
      </c>
      <c r="K105" s="104">
        <f t="shared" si="5"/>
        <v>0</v>
      </c>
      <c r="L105" s="121"/>
      <c r="M105" s="6">
        <v>1</v>
      </c>
      <c r="N105" s="105"/>
      <c r="O105" s="6">
        <v>1</v>
      </c>
      <c r="P105" s="39">
        <f>Berechnung!Z91</f>
        <v>0</v>
      </c>
      <c r="Q105" s="39">
        <f>Berechnung!AA91</f>
        <v>0</v>
      </c>
      <c r="R105" s="67"/>
      <c r="S105" s="67"/>
      <c r="T105" s="67"/>
      <c r="U105" s="67"/>
      <c r="V105" s="40" t="str">
        <f>Berechnung!AM91</f>
        <v/>
      </c>
      <c r="W105" s="15"/>
    </row>
    <row r="106" spans="2:23" ht="16.5" customHeight="1" x14ac:dyDescent="0.25">
      <c r="B106" s="12"/>
      <c r="C106" s="43"/>
      <c r="D106" s="6"/>
      <c r="E106" s="6"/>
      <c r="F106" s="44"/>
      <c r="G106" s="45"/>
      <c r="H106" s="45"/>
      <c r="I106" s="67">
        <f t="shared" si="3"/>
        <v>0</v>
      </c>
      <c r="J106" s="104">
        <f t="shared" si="4"/>
        <v>0</v>
      </c>
      <c r="K106" s="104">
        <f t="shared" si="5"/>
        <v>0</v>
      </c>
      <c r="L106" s="121"/>
      <c r="M106" s="6">
        <v>1</v>
      </c>
      <c r="N106" s="105"/>
      <c r="O106" s="6">
        <v>1</v>
      </c>
      <c r="P106" s="39">
        <f>Berechnung!Z92</f>
        <v>0</v>
      </c>
      <c r="Q106" s="39">
        <f>Berechnung!AA92</f>
        <v>0</v>
      </c>
      <c r="R106" s="67"/>
      <c r="S106" s="67"/>
      <c r="T106" s="67"/>
      <c r="U106" s="67"/>
      <c r="V106" s="40" t="str">
        <f>Berechnung!AM92</f>
        <v/>
      </c>
      <c r="W106" s="15"/>
    </row>
    <row r="107" spans="2:23" ht="16.5" customHeight="1" x14ac:dyDescent="0.25">
      <c r="B107" s="12"/>
      <c r="C107" s="43"/>
      <c r="D107" s="6"/>
      <c r="E107" s="6"/>
      <c r="F107" s="44"/>
      <c r="G107" s="45"/>
      <c r="H107" s="45"/>
      <c r="I107" s="67">
        <f t="shared" si="3"/>
        <v>0</v>
      </c>
      <c r="J107" s="104">
        <f t="shared" si="4"/>
        <v>0</v>
      </c>
      <c r="K107" s="104">
        <f t="shared" si="5"/>
        <v>0</v>
      </c>
      <c r="L107" s="121"/>
      <c r="M107" s="6">
        <v>1</v>
      </c>
      <c r="N107" s="105"/>
      <c r="O107" s="6">
        <v>1</v>
      </c>
      <c r="P107" s="39">
        <f>Berechnung!Z93</f>
        <v>0</v>
      </c>
      <c r="Q107" s="39">
        <f>Berechnung!AA93</f>
        <v>0</v>
      </c>
      <c r="R107" s="67"/>
      <c r="S107" s="67"/>
      <c r="T107" s="67"/>
      <c r="U107" s="67"/>
      <c r="V107" s="40" t="str">
        <f>Berechnung!AM93</f>
        <v/>
      </c>
      <c r="W107" s="15"/>
    </row>
    <row r="108" spans="2:23" ht="16.5" customHeight="1" x14ac:dyDescent="0.25">
      <c r="B108" s="12"/>
      <c r="C108" s="43"/>
      <c r="D108" s="6"/>
      <c r="E108" s="6"/>
      <c r="F108" s="44"/>
      <c r="G108" s="45"/>
      <c r="H108" s="45"/>
      <c r="I108" s="67">
        <f t="shared" si="3"/>
        <v>0</v>
      </c>
      <c r="J108" s="104">
        <f t="shared" si="4"/>
        <v>0</v>
      </c>
      <c r="K108" s="104">
        <f t="shared" si="5"/>
        <v>0</v>
      </c>
      <c r="L108" s="121"/>
      <c r="M108" s="6">
        <v>1</v>
      </c>
      <c r="N108" s="105"/>
      <c r="O108" s="6">
        <v>1</v>
      </c>
      <c r="P108" s="39">
        <f>Berechnung!Z94</f>
        <v>0</v>
      </c>
      <c r="Q108" s="39">
        <f>Berechnung!AA94</f>
        <v>0</v>
      </c>
      <c r="R108" s="67"/>
      <c r="S108" s="67"/>
      <c r="T108" s="67"/>
      <c r="U108" s="67"/>
      <c r="V108" s="40" t="str">
        <f>Berechnung!AM94</f>
        <v/>
      </c>
      <c r="W108" s="15"/>
    </row>
    <row r="109" spans="2:23" ht="16.5" customHeight="1" x14ac:dyDescent="0.25">
      <c r="B109" s="12"/>
      <c r="C109" s="43"/>
      <c r="D109" s="6"/>
      <c r="E109" s="6"/>
      <c r="F109" s="44"/>
      <c r="G109" s="45"/>
      <c r="H109" s="45"/>
      <c r="I109" s="67">
        <f t="shared" si="3"/>
        <v>0</v>
      </c>
      <c r="J109" s="104">
        <f t="shared" si="4"/>
        <v>0</v>
      </c>
      <c r="K109" s="104">
        <f t="shared" si="5"/>
        <v>0</v>
      </c>
      <c r="L109" s="121"/>
      <c r="M109" s="6">
        <v>1</v>
      </c>
      <c r="N109" s="105"/>
      <c r="O109" s="6">
        <v>1</v>
      </c>
      <c r="P109" s="39">
        <f>Berechnung!Z95</f>
        <v>0</v>
      </c>
      <c r="Q109" s="39">
        <f>Berechnung!AA95</f>
        <v>0</v>
      </c>
      <c r="R109" s="67"/>
      <c r="S109" s="67"/>
      <c r="T109" s="67"/>
      <c r="U109" s="67"/>
      <c r="V109" s="40" t="str">
        <f>Berechnung!AM95</f>
        <v/>
      </c>
      <c r="W109" s="15"/>
    </row>
    <row r="110" spans="2:23" ht="16.5" customHeight="1" x14ac:dyDescent="0.25">
      <c r="B110" s="12"/>
      <c r="C110" s="43"/>
      <c r="D110" s="6"/>
      <c r="E110" s="6"/>
      <c r="F110" s="44"/>
      <c r="G110" s="45"/>
      <c r="H110" s="45"/>
      <c r="I110" s="67">
        <f t="shared" si="3"/>
        <v>0</v>
      </c>
      <c r="J110" s="104">
        <f t="shared" si="4"/>
        <v>0</v>
      </c>
      <c r="K110" s="104">
        <f t="shared" si="5"/>
        <v>0</v>
      </c>
      <c r="L110" s="121"/>
      <c r="M110" s="6">
        <v>1</v>
      </c>
      <c r="N110" s="105"/>
      <c r="O110" s="6">
        <v>1</v>
      </c>
      <c r="P110" s="39">
        <f>Berechnung!Z96</f>
        <v>0</v>
      </c>
      <c r="Q110" s="39">
        <f>Berechnung!AA96</f>
        <v>0</v>
      </c>
      <c r="R110" s="67"/>
      <c r="S110" s="67"/>
      <c r="T110" s="67"/>
      <c r="U110" s="67"/>
      <c r="V110" s="40" t="str">
        <f>Berechnung!AM96</f>
        <v/>
      </c>
      <c r="W110" s="15"/>
    </row>
    <row r="111" spans="2:23" ht="16.5" customHeight="1" x14ac:dyDescent="0.25">
      <c r="B111" s="12"/>
      <c r="C111" s="43"/>
      <c r="D111" s="6"/>
      <c r="E111" s="6"/>
      <c r="F111" s="44"/>
      <c r="G111" s="45"/>
      <c r="H111" s="45"/>
      <c r="I111" s="67">
        <f t="shared" si="3"/>
        <v>0</v>
      </c>
      <c r="J111" s="104">
        <f t="shared" si="4"/>
        <v>0</v>
      </c>
      <c r="K111" s="104">
        <f t="shared" si="5"/>
        <v>0</v>
      </c>
      <c r="L111" s="121"/>
      <c r="M111" s="6">
        <v>1</v>
      </c>
      <c r="N111" s="105"/>
      <c r="O111" s="6">
        <v>1</v>
      </c>
      <c r="P111" s="39">
        <f>Berechnung!Z97</f>
        <v>0</v>
      </c>
      <c r="Q111" s="39">
        <f>Berechnung!AA97</f>
        <v>0</v>
      </c>
      <c r="R111" s="67"/>
      <c r="S111" s="67"/>
      <c r="T111" s="67"/>
      <c r="U111" s="67"/>
      <c r="V111" s="40" t="str">
        <f>Berechnung!AM97</f>
        <v/>
      </c>
      <c r="W111" s="15"/>
    </row>
    <row r="112" spans="2:23" ht="16.5" customHeight="1" x14ac:dyDescent="0.25">
      <c r="B112" s="12"/>
      <c r="C112" s="43"/>
      <c r="D112" s="6"/>
      <c r="E112" s="6"/>
      <c r="F112" s="44"/>
      <c r="G112" s="45"/>
      <c r="H112" s="45"/>
      <c r="I112" s="67">
        <f t="shared" si="3"/>
        <v>0</v>
      </c>
      <c r="J112" s="104">
        <f t="shared" si="4"/>
        <v>0</v>
      </c>
      <c r="K112" s="104">
        <f t="shared" si="5"/>
        <v>0</v>
      </c>
      <c r="L112" s="121"/>
      <c r="M112" s="6">
        <v>1</v>
      </c>
      <c r="N112" s="105"/>
      <c r="O112" s="6">
        <v>1</v>
      </c>
      <c r="P112" s="39">
        <f>Berechnung!Z98</f>
        <v>0</v>
      </c>
      <c r="Q112" s="39">
        <f>Berechnung!AA98</f>
        <v>0</v>
      </c>
      <c r="R112" s="67"/>
      <c r="S112" s="67"/>
      <c r="T112" s="67"/>
      <c r="U112" s="67"/>
      <c r="V112" s="40" t="str">
        <f>Berechnung!AM98</f>
        <v/>
      </c>
      <c r="W112" s="15"/>
    </row>
    <row r="113" spans="2:23" ht="16.5" customHeight="1" x14ac:dyDescent="0.25">
      <c r="B113" s="12"/>
      <c r="C113" s="43"/>
      <c r="D113" s="6"/>
      <c r="E113" s="6"/>
      <c r="F113" s="44"/>
      <c r="G113" s="45"/>
      <c r="H113" s="45"/>
      <c r="I113" s="67">
        <f t="shared" si="3"/>
        <v>0</v>
      </c>
      <c r="J113" s="104">
        <f t="shared" si="4"/>
        <v>0</v>
      </c>
      <c r="K113" s="104">
        <f t="shared" si="5"/>
        <v>0</v>
      </c>
      <c r="L113" s="121"/>
      <c r="M113" s="6">
        <v>1</v>
      </c>
      <c r="N113" s="105"/>
      <c r="O113" s="6">
        <v>1</v>
      </c>
      <c r="P113" s="39">
        <f>Berechnung!Z99</f>
        <v>0</v>
      </c>
      <c r="Q113" s="39">
        <f>Berechnung!AA99</f>
        <v>0</v>
      </c>
      <c r="R113" s="67"/>
      <c r="S113" s="67"/>
      <c r="T113" s="67"/>
      <c r="U113" s="67"/>
      <c r="V113" s="40" t="str">
        <f>Berechnung!AM99</f>
        <v/>
      </c>
      <c r="W113" s="15"/>
    </row>
    <row r="114" spans="2:23" ht="16.5" customHeight="1" x14ac:dyDescent="0.25">
      <c r="B114" s="12"/>
      <c r="C114" s="43"/>
      <c r="D114" s="6"/>
      <c r="E114" s="6"/>
      <c r="F114" s="44"/>
      <c r="G114" s="45"/>
      <c r="H114" s="45"/>
      <c r="I114" s="67">
        <f t="shared" si="3"/>
        <v>0</v>
      </c>
      <c r="J114" s="104">
        <f t="shared" si="4"/>
        <v>0</v>
      </c>
      <c r="K114" s="104">
        <f t="shared" si="5"/>
        <v>0</v>
      </c>
      <c r="L114" s="121"/>
      <c r="M114" s="6">
        <v>1</v>
      </c>
      <c r="N114" s="105"/>
      <c r="O114" s="6">
        <v>1</v>
      </c>
      <c r="P114" s="39">
        <f>Berechnung!Z100</f>
        <v>0</v>
      </c>
      <c r="Q114" s="39">
        <f>Berechnung!AA100</f>
        <v>0</v>
      </c>
      <c r="R114" s="67"/>
      <c r="S114" s="67"/>
      <c r="T114" s="67"/>
      <c r="U114" s="67"/>
      <c r="V114" s="40" t="str">
        <f>Berechnung!AM100</f>
        <v/>
      </c>
      <c r="W114" s="15"/>
    </row>
    <row r="115" spans="2:23" ht="16.5" customHeight="1" x14ac:dyDescent="0.25">
      <c r="B115" s="12"/>
      <c r="C115" s="43"/>
      <c r="D115" s="6"/>
      <c r="E115" s="6"/>
      <c r="F115" s="44"/>
      <c r="G115" s="45"/>
      <c r="H115" s="45"/>
      <c r="I115" s="67">
        <f t="shared" si="3"/>
        <v>0</v>
      </c>
      <c r="J115" s="104">
        <f t="shared" si="4"/>
        <v>0</v>
      </c>
      <c r="K115" s="104">
        <f t="shared" si="5"/>
        <v>0</v>
      </c>
      <c r="L115" s="121"/>
      <c r="M115" s="6">
        <v>1</v>
      </c>
      <c r="N115" s="105"/>
      <c r="O115" s="6">
        <v>1</v>
      </c>
      <c r="P115" s="39">
        <f>Berechnung!Z101</f>
        <v>0</v>
      </c>
      <c r="Q115" s="39">
        <f>Berechnung!AA101</f>
        <v>0</v>
      </c>
      <c r="R115" s="67"/>
      <c r="S115" s="67"/>
      <c r="T115" s="67"/>
      <c r="U115" s="67"/>
      <c r="V115" s="40" t="str">
        <f>Berechnung!AM101</f>
        <v/>
      </c>
      <c r="W115" s="15"/>
    </row>
    <row r="116" spans="2:23" ht="16.5" customHeight="1" x14ac:dyDescent="0.25">
      <c r="B116" s="12"/>
      <c r="C116" s="43"/>
      <c r="D116" s="6"/>
      <c r="E116" s="6"/>
      <c r="F116" s="44"/>
      <c r="G116" s="45"/>
      <c r="H116" s="45"/>
      <c r="I116" s="67">
        <f t="shared" si="3"/>
        <v>0</v>
      </c>
      <c r="J116" s="104">
        <f t="shared" si="4"/>
        <v>0</v>
      </c>
      <c r="K116" s="104">
        <f t="shared" si="5"/>
        <v>0</v>
      </c>
      <c r="L116" s="121"/>
      <c r="M116" s="6">
        <v>1</v>
      </c>
      <c r="N116" s="105"/>
      <c r="O116" s="6">
        <v>1</v>
      </c>
      <c r="P116" s="39">
        <f>Berechnung!Z102</f>
        <v>0</v>
      </c>
      <c r="Q116" s="39">
        <f>Berechnung!AA102</f>
        <v>0</v>
      </c>
      <c r="R116" s="67"/>
      <c r="S116" s="67"/>
      <c r="T116" s="67"/>
      <c r="U116" s="67"/>
      <c r="V116" s="40" t="str">
        <f>Berechnung!AM102</f>
        <v/>
      </c>
      <c r="W116" s="15"/>
    </row>
    <row r="117" spans="2:23" ht="16.5" customHeight="1" x14ac:dyDescent="0.25">
      <c r="B117" s="12"/>
      <c r="C117" s="43"/>
      <c r="D117" s="6"/>
      <c r="E117" s="6"/>
      <c r="F117" s="44"/>
      <c r="G117" s="45"/>
      <c r="H117" s="45"/>
      <c r="I117" s="67">
        <f t="shared" si="3"/>
        <v>0</v>
      </c>
      <c r="J117" s="104">
        <f t="shared" si="4"/>
        <v>0</v>
      </c>
      <c r="K117" s="104">
        <f t="shared" si="5"/>
        <v>0</v>
      </c>
      <c r="L117" s="121"/>
      <c r="M117" s="6">
        <v>1</v>
      </c>
      <c r="N117" s="105"/>
      <c r="O117" s="6">
        <v>1</v>
      </c>
      <c r="P117" s="39">
        <f>Berechnung!Z103</f>
        <v>0</v>
      </c>
      <c r="Q117" s="39">
        <f>Berechnung!AA103</f>
        <v>0</v>
      </c>
      <c r="R117" s="67"/>
      <c r="S117" s="67"/>
      <c r="T117" s="67"/>
      <c r="U117" s="67"/>
      <c r="V117" s="40" t="str">
        <f>Berechnung!AM103</f>
        <v/>
      </c>
      <c r="W117" s="15"/>
    </row>
    <row r="118" spans="2:23" ht="16.5" customHeight="1" x14ac:dyDescent="0.25">
      <c r="B118" s="12"/>
      <c r="C118" s="43"/>
      <c r="D118" s="6"/>
      <c r="E118" s="6"/>
      <c r="F118" s="44"/>
      <c r="G118" s="45"/>
      <c r="H118" s="45"/>
      <c r="I118" s="67">
        <f t="shared" si="3"/>
        <v>0</v>
      </c>
      <c r="J118" s="104">
        <f t="shared" si="4"/>
        <v>0</v>
      </c>
      <c r="K118" s="104">
        <f t="shared" si="5"/>
        <v>0</v>
      </c>
      <c r="L118" s="121"/>
      <c r="M118" s="6">
        <v>1</v>
      </c>
      <c r="N118" s="105"/>
      <c r="O118" s="6">
        <v>1</v>
      </c>
      <c r="P118" s="39">
        <f>Berechnung!Z104</f>
        <v>0</v>
      </c>
      <c r="Q118" s="39">
        <f>Berechnung!AA104</f>
        <v>0</v>
      </c>
      <c r="R118" s="67"/>
      <c r="S118" s="67"/>
      <c r="T118" s="67"/>
      <c r="U118" s="67"/>
      <c r="V118" s="40" t="str">
        <f>Berechnung!AM104</f>
        <v/>
      </c>
      <c r="W118" s="15"/>
    </row>
    <row r="119" spans="2:23" ht="16.5" customHeight="1" x14ac:dyDescent="0.25">
      <c r="B119" s="12"/>
      <c r="C119" s="43"/>
      <c r="D119" s="6"/>
      <c r="E119" s="6"/>
      <c r="F119" s="44"/>
      <c r="G119" s="45"/>
      <c r="H119" s="45"/>
      <c r="I119" s="67">
        <f t="shared" si="3"/>
        <v>0</v>
      </c>
      <c r="J119" s="104">
        <f t="shared" si="4"/>
        <v>0</v>
      </c>
      <c r="K119" s="104">
        <f t="shared" si="5"/>
        <v>0</v>
      </c>
      <c r="L119" s="121"/>
      <c r="M119" s="6">
        <v>1</v>
      </c>
      <c r="N119" s="105"/>
      <c r="O119" s="6">
        <v>1</v>
      </c>
      <c r="P119" s="39">
        <f>Berechnung!Z105</f>
        <v>0</v>
      </c>
      <c r="Q119" s="39">
        <f>Berechnung!AA105</f>
        <v>0</v>
      </c>
      <c r="R119" s="67"/>
      <c r="S119" s="67"/>
      <c r="T119" s="67"/>
      <c r="U119" s="67"/>
      <c r="V119" s="40" t="str">
        <f>Berechnung!AM105</f>
        <v/>
      </c>
      <c r="W119" s="15"/>
    </row>
    <row r="120" spans="2:23" ht="16.5" customHeight="1" x14ac:dyDescent="0.25">
      <c r="B120" s="12"/>
      <c r="C120" s="43"/>
      <c r="D120" s="6"/>
      <c r="E120" s="6"/>
      <c r="F120" s="44"/>
      <c r="G120" s="45"/>
      <c r="H120" s="45"/>
      <c r="I120" s="67">
        <f t="shared" si="3"/>
        <v>0</v>
      </c>
      <c r="J120" s="104">
        <f t="shared" si="4"/>
        <v>0</v>
      </c>
      <c r="K120" s="104">
        <f t="shared" si="5"/>
        <v>0</v>
      </c>
      <c r="L120" s="121"/>
      <c r="M120" s="6">
        <v>1</v>
      </c>
      <c r="N120" s="105"/>
      <c r="O120" s="6">
        <v>1</v>
      </c>
      <c r="P120" s="39">
        <f>Berechnung!Z106</f>
        <v>0</v>
      </c>
      <c r="Q120" s="39">
        <f>Berechnung!AA106</f>
        <v>0</v>
      </c>
      <c r="R120" s="67"/>
      <c r="S120" s="67"/>
      <c r="T120" s="67"/>
      <c r="U120" s="67"/>
      <c r="V120" s="40" t="str">
        <f>Berechnung!AM106</f>
        <v/>
      </c>
      <c r="W120" s="15"/>
    </row>
    <row r="121" spans="2:23" ht="16.5" customHeight="1" x14ac:dyDescent="0.25">
      <c r="B121" s="12"/>
      <c r="C121" s="43"/>
      <c r="D121" s="6"/>
      <c r="E121" s="6"/>
      <c r="F121" s="44"/>
      <c r="G121" s="45"/>
      <c r="H121" s="45"/>
      <c r="I121" s="67">
        <f t="shared" si="3"/>
        <v>0</v>
      </c>
      <c r="J121" s="104">
        <f t="shared" si="4"/>
        <v>0</v>
      </c>
      <c r="K121" s="104">
        <f t="shared" si="5"/>
        <v>0</v>
      </c>
      <c r="L121" s="121"/>
      <c r="M121" s="6">
        <v>1</v>
      </c>
      <c r="N121" s="105"/>
      <c r="O121" s="6">
        <v>1</v>
      </c>
      <c r="P121" s="39">
        <f>Berechnung!Z107</f>
        <v>0</v>
      </c>
      <c r="Q121" s="39">
        <f>Berechnung!AA107</f>
        <v>0</v>
      </c>
      <c r="R121" s="67"/>
      <c r="S121" s="67"/>
      <c r="T121" s="67"/>
      <c r="U121" s="67"/>
      <c r="V121" s="40" t="str">
        <f>Berechnung!AM107</f>
        <v/>
      </c>
      <c r="W121" s="15"/>
    </row>
    <row r="122" spans="2:23" ht="16.5" customHeight="1" x14ac:dyDescent="0.25">
      <c r="B122" s="12"/>
      <c r="C122" s="43"/>
      <c r="D122" s="6"/>
      <c r="E122" s="6"/>
      <c r="F122" s="44"/>
      <c r="G122" s="45"/>
      <c r="H122" s="45"/>
      <c r="I122" s="67">
        <f t="shared" si="3"/>
        <v>0</v>
      </c>
      <c r="J122" s="104">
        <f t="shared" si="4"/>
        <v>0</v>
      </c>
      <c r="K122" s="104">
        <f t="shared" si="5"/>
        <v>0</v>
      </c>
      <c r="L122" s="121"/>
      <c r="M122" s="6">
        <v>1</v>
      </c>
      <c r="N122" s="105"/>
      <c r="O122" s="6">
        <v>1</v>
      </c>
      <c r="P122" s="39">
        <f>Berechnung!Z108</f>
        <v>0</v>
      </c>
      <c r="Q122" s="39">
        <f>Berechnung!AA108</f>
        <v>0</v>
      </c>
      <c r="R122" s="67"/>
      <c r="S122" s="67"/>
      <c r="T122" s="67"/>
      <c r="U122" s="67"/>
      <c r="V122" s="40" t="str">
        <f>Berechnung!AM108</f>
        <v/>
      </c>
      <c r="W122" s="15"/>
    </row>
    <row r="123" spans="2:23" ht="16.5" customHeight="1" x14ac:dyDescent="0.25">
      <c r="B123" s="12"/>
      <c r="C123" s="43"/>
      <c r="D123" s="6"/>
      <c r="E123" s="6"/>
      <c r="F123" s="44"/>
      <c r="G123" s="45"/>
      <c r="H123" s="45"/>
      <c r="I123" s="67">
        <f t="shared" si="3"/>
        <v>0</v>
      </c>
      <c r="J123" s="104">
        <f t="shared" si="4"/>
        <v>0</v>
      </c>
      <c r="K123" s="104">
        <f t="shared" si="5"/>
        <v>0</v>
      </c>
      <c r="L123" s="121"/>
      <c r="M123" s="6">
        <v>1</v>
      </c>
      <c r="N123" s="105"/>
      <c r="O123" s="6">
        <v>1</v>
      </c>
      <c r="P123" s="39">
        <f>Berechnung!Z109</f>
        <v>0</v>
      </c>
      <c r="Q123" s="39">
        <f>Berechnung!AA109</f>
        <v>0</v>
      </c>
      <c r="R123" s="67"/>
      <c r="S123" s="67"/>
      <c r="T123" s="67"/>
      <c r="U123" s="67"/>
      <c r="V123" s="40" t="str">
        <f>Berechnung!AM109</f>
        <v/>
      </c>
      <c r="W123" s="15"/>
    </row>
    <row r="124" spans="2:23" ht="16.5" customHeight="1" x14ac:dyDescent="0.25">
      <c r="B124" s="41"/>
      <c r="C124" s="16"/>
      <c r="D124" s="16"/>
      <c r="E124" s="16"/>
      <c r="F124" s="16"/>
      <c r="G124" s="16"/>
      <c r="H124" s="16"/>
      <c r="I124" s="92"/>
      <c r="J124" s="92"/>
      <c r="K124" s="92"/>
      <c r="L124" s="122"/>
      <c r="M124" s="16"/>
      <c r="N124" s="122"/>
      <c r="O124" s="16"/>
      <c r="P124" s="16"/>
      <c r="Q124" s="16"/>
      <c r="R124" s="91"/>
      <c r="S124" s="92"/>
      <c r="T124" s="92"/>
      <c r="U124" s="92"/>
      <c r="V124" s="16"/>
      <c r="W124" s="42"/>
    </row>
    <row r="125" spans="2:23" ht="16.5" customHeight="1" x14ac:dyDescent="0.25"/>
    <row r="126" spans="2:23" ht="16.5" customHeight="1" x14ac:dyDescent="0.25"/>
    <row r="127" spans="2:23" ht="16.5" customHeight="1" x14ac:dyDescent="0.25"/>
    <row r="128" spans="2:23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</sheetData>
  <sheetProtection algorithmName="SHA-512" hashValue="LbuXV4Ol94viEwzJzsK96CruHdRtd8kLP9hlalv9HlvWbgNvCRo8sMj4SpKsrSONGrXWfCov9ZDCbL2dGDPM+g==" saltValue="wxvGpBSX8AJcsG/ZsLBnwg==" spinCount="100000" sheet="1" selectLockedCells="1"/>
  <mergeCells count="9">
    <mergeCell ref="D17:Q17"/>
    <mergeCell ref="P19:Q19"/>
    <mergeCell ref="M27:Q27"/>
    <mergeCell ref="D18:Q18"/>
    <mergeCell ref="D33:H33"/>
    <mergeCell ref="M30:P30"/>
    <mergeCell ref="G30:H30"/>
    <mergeCell ref="E30:F30"/>
    <mergeCell ref="D19:M19"/>
  </mergeCells>
  <hyperlinks>
    <hyperlink ref="C11" r:id="rId1"/>
  </hyperlinks>
  <pageMargins left="0.39370078740157483" right="0.39370078740157483" top="0.39370078740157483" bottom="0.39370078740157483" header="0" footer="0.31496062992125984"/>
  <pageSetup paperSize="9" scale="72" fitToHeight="2" orientation="landscape" horizontalDpi="1200" verticalDpi="1200" r:id="rId2"/>
  <headerFooter>
    <oddFooter>&amp;R&amp;P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Drop Down 10">
              <controlPr defaultSize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Drop Down 12">
              <controlPr defaultSize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Drop Down 14">
              <controlPr defaultSize="0" autoLine="0" autoPict="0">
                <anchor moveWithCells="1">
                  <from>
                    <xdr:col>3</xdr:col>
                    <xdr:colOff>9525</xdr:colOff>
                    <xdr:row>36</xdr:row>
                    <xdr:rowOff>9525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Drop Down 15">
              <controlPr defaultSize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Drop Down 16">
              <controlPr defaultSize="0" autoLine="0" autoPict="0">
                <anchor moveWithCells="1">
                  <from>
                    <xdr:col>3</xdr:col>
                    <xdr:colOff>9525</xdr:colOff>
                    <xdr:row>38</xdr:row>
                    <xdr:rowOff>9525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Drop Down 17">
              <controlPr defaultSize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Drop Down 20">
              <controlPr defaultSize="0" autoLine="0" autoPict="0">
                <anchor moveWithCells="1">
                  <from>
                    <xdr:col>3</xdr:col>
                    <xdr:colOff>9525</xdr:colOff>
                    <xdr:row>42</xdr:row>
                    <xdr:rowOff>9525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Drop Down 21">
              <controlPr defaultSize="0" autoLine="0" autoPict="0">
                <anchor moveWithCells="1">
                  <from>
                    <xdr:col>3</xdr:col>
                    <xdr:colOff>9525</xdr:colOff>
                    <xdr:row>43</xdr:row>
                    <xdr:rowOff>9525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Drop Down 22">
              <controlPr defaultSize="0" autoLine="0" autoPict="0">
                <anchor moveWithCells="1">
                  <from>
                    <xdr:col>3</xdr:col>
                    <xdr:colOff>9525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Drop Down 23">
              <controlPr defaultSize="0" autoLine="0" autoPict="0">
                <anchor moveWithCells="1">
                  <from>
                    <xdr:col>3</xdr:col>
                    <xdr:colOff>9525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Drop Down 24">
              <controlPr defaultSize="0" autoLine="0" autoPict="0">
                <anchor moveWithCells="1">
                  <from>
                    <xdr:col>3</xdr:col>
                    <xdr:colOff>9525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Drop Down 25">
              <controlPr defaultSize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Drop Down 26">
              <controlPr defaultSize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Drop Down 27">
              <controlPr defaultSize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Drop Down 28">
              <controlPr defaultSize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Drop Down 29">
              <controlPr defaultSize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Drop Down 30">
              <controlPr defaultSize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Drop Down 31">
              <controlPr defaultSize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Drop Down 32">
              <controlPr defaultSize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Drop Down 33">
              <controlPr defaultSize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Drop Down 34">
              <controlPr defaultSize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8" name="Drop Down 35">
              <controlPr defaultSize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Drop Down 36">
              <controlPr defaultSize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Drop Down 37">
              <controlPr defaultSize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Drop Down 38">
              <controlPr defaultSize="0" autoLine="0" autoPict="0">
                <anchor moveWithCells="1">
                  <from>
                    <xdr:col>3</xdr:col>
                    <xdr:colOff>9525</xdr:colOff>
                    <xdr:row>60</xdr:row>
                    <xdr:rowOff>9525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Drop Down 39">
              <controlPr defaultSize="0" autoLine="0" autoPict="0">
                <anchor moveWithCells="1">
                  <from>
                    <xdr:col>3</xdr:col>
                    <xdr:colOff>9525</xdr:colOff>
                    <xdr:row>61</xdr:row>
                    <xdr:rowOff>9525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Drop Down 40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9525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Drop Down 41">
              <controlPr defaultSize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Drop Down 42">
              <controlPr defaultSize="0" autoLine="0" autoPict="0">
                <anchor moveWithCells="1">
                  <from>
                    <xdr:col>3</xdr:col>
                    <xdr:colOff>9525</xdr:colOff>
                    <xdr:row>64</xdr:row>
                    <xdr:rowOff>9525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Drop Down 43">
              <controlPr defaultSize="0" autoLine="0" autoPict="0">
                <anchor moveWithCells="1">
                  <from>
                    <xdr:col>3</xdr:col>
                    <xdr:colOff>9525</xdr:colOff>
                    <xdr:row>65</xdr:row>
                    <xdr:rowOff>9525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Drop Down 44">
              <controlPr defaultSize="0" autoLine="0" autoPict="0">
                <anchor moveWithCells="1">
                  <from>
                    <xdr:col>3</xdr:col>
                    <xdr:colOff>9525</xdr:colOff>
                    <xdr:row>66</xdr:row>
                    <xdr:rowOff>9525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Drop Down 45">
              <controlPr defaultSize="0" autoLine="0" autoPict="0">
                <anchor moveWithCells="1">
                  <from>
                    <xdr:col>3</xdr:col>
                    <xdr:colOff>9525</xdr:colOff>
                    <xdr:row>67</xdr:row>
                    <xdr:rowOff>9525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Drop Down 46">
              <controlPr defaultSize="0" autoLine="0" autoPict="0">
                <anchor moveWithCells="1">
                  <from>
                    <xdr:col>3</xdr:col>
                    <xdr:colOff>9525</xdr:colOff>
                    <xdr:row>68</xdr:row>
                    <xdr:rowOff>9525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0" name="Drop Down 54">
              <controlPr defaultSize="0" autoLine="0" autoPict="0">
                <anchor moveWithCells="1">
                  <from>
                    <xdr:col>3</xdr:col>
                    <xdr:colOff>9525</xdr:colOff>
                    <xdr:row>69</xdr:row>
                    <xdr:rowOff>9525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1" name="Drop Down 55">
              <controlPr defaultSize="0" autoLine="0" autoPict="0">
                <anchor moveWithCells="1">
                  <from>
                    <xdr:col>3</xdr:col>
                    <xdr:colOff>9525</xdr:colOff>
                    <xdr:row>70</xdr:row>
                    <xdr:rowOff>9525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2" name="Drop Down 56">
              <controlPr defaultSize="0" autoLine="0" autoPict="0">
                <anchor moveWithCells="1">
                  <from>
                    <xdr:col>3</xdr:col>
                    <xdr:colOff>9525</xdr:colOff>
                    <xdr:row>71</xdr:row>
                    <xdr:rowOff>9525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3" name="Drop Down 57">
              <controlPr defaultSize="0" autoLine="0" autoPict="0">
                <anchor moveWithCells="1">
                  <from>
                    <xdr:col>3</xdr:col>
                    <xdr:colOff>9525</xdr:colOff>
                    <xdr:row>72</xdr:row>
                    <xdr:rowOff>9525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4" name="Drop Down 58">
              <controlPr defaultSize="0" autoLine="0" autoPict="0">
                <anchor moveWithCells="1">
                  <from>
                    <xdr:col>3</xdr:col>
                    <xdr:colOff>9525</xdr:colOff>
                    <xdr:row>73</xdr:row>
                    <xdr:rowOff>9525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5" name="Drop Down 59">
              <controlPr defaultSize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6" name="Drop Down 60">
              <controlPr defaultSize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7" name="Drop Down 61">
              <controlPr defaultSize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8" name="Drop Down 62">
              <controlPr defaultSize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9" name="Drop Down 63">
              <controlPr defaultSize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0" name="Drop Down 64">
              <controlPr defaultSize="0" autoLine="0" autoPict="0">
                <anchor moveWithCells="1">
                  <from>
                    <xdr:col>3</xdr:col>
                    <xdr:colOff>9525</xdr:colOff>
                    <xdr:row>79</xdr:row>
                    <xdr:rowOff>9525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1" name="Drop Down 65">
              <controlPr defaultSize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2" name="Drop Down 66">
              <controlPr defaultSize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3" name="Drop Down 67">
              <controlPr defaultSize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4" name="Drop Down 68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5" name="Drop Down 69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6" name="Drop Down 70">
              <controlPr defaultSize="0" autoLine="0" autoPict="0">
                <anchor moveWithCells="1">
                  <from>
                    <xdr:col>3</xdr:col>
                    <xdr:colOff>9525</xdr:colOff>
                    <xdr:row>85</xdr:row>
                    <xdr:rowOff>9525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7" name="Drop Down 71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8" name="Drop Down 72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9" name="Drop Down 73">
              <controlPr defaultSize="0" autoLine="0" autoPict="0">
                <anchor moveWithCells="1">
                  <from>
                    <xdr:col>3</xdr:col>
                    <xdr:colOff>9525</xdr:colOff>
                    <xdr:row>88</xdr:row>
                    <xdr:rowOff>9525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0" name="Drop Down 74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1" name="Drop Down 75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2" name="Drop Down 76">
              <controlPr defaultSize="0" autoLine="0" autoPict="0">
                <anchor moveWithCells="1">
                  <from>
                    <xdr:col>3</xdr:col>
                    <xdr:colOff>9525</xdr:colOff>
                    <xdr:row>91</xdr:row>
                    <xdr:rowOff>9525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3" name="Drop Down 77">
              <controlPr defaultSize="0" autoLine="0" autoPict="0">
                <anchor moveWithCells="1">
                  <from>
                    <xdr:col>3</xdr:col>
                    <xdr:colOff>9525</xdr:colOff>
                    <xdr:row>92</xdr:row>
                    <xdr:rowOff>9525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4" name="Drop Down 78">
              <controlPr defaultSize="0" autoLine="0" autoPict="0">
                <anchor moveWithCells="1">
                  <from>
                    <xdr:col>3</xdr:col>
                    <xdr:colOff>9525</xdr:colOff>
                    <xdr:row>93</xdr:row>
                    <xdr:rowOff>9525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Drop Down 80">
              <controlPr defaultSize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12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6" name="Drop Down 83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12</xdr:col>
                    <xdr:colOff>676275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7" name="Drop Down 84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676275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8" name="Drop Down 85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12</xdr:col>
                    <xdr:colOff>676275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9" name="Drop Down 86">
              <controlPr defaultSize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12</xdr:col>
                    <xdr:colOff>676275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0" name="Drop Down 87">
              <controlPr defaultSize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12</xdr:col>
                    <xdr:colOff>676275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1" name="Drop Down 88">
              <controlPr defaultSize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12</xdr:col>
                    <xdr:colOff>676275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2" name="Drop Down 89">
              <controlPr defaultSize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12</xdr:col>
                    <xdr:colOff>676275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3" name="Drop Down 90">
              <controlPr defaultSize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12</xdr:col>
                    <xdr:colOff>676275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4" name="Drop Down 91">
              <controlPr defaultSize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12</xdr:col>
                    <xdr:colOff>676275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5" name="Drop Down 92">
              <controlPr defaultSize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676275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6" name="Drop Down 93">
              <controlPr defaultSize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676275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7" name="Drop Down 94">
              <controlPr defaultSize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12</xdr:col>
                    <xdr:colOff>676275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8" name="Drop Down 95">
              <controlPr defaultSize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12</xdr:col>
                    <xdr:colOff>676275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9" name="Drop Down 96">
              <controlPr defaultSize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12</xdr:col>
                    <xdr:colOff>676275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0" name="Drop Down 97">
              <controlPr defaultSize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12</xdr:col>
                    <xdr:colOff>676275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1" name="Drop Down 98">
              <controlPr defaultSize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12</xdr:col>
                    <xdr:colOff>676275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2" name="Drop Down 99">
              <controlPr defaultSize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12</xdr:col>
                    <xdr:colOff>676275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3" name="Drop Down 100">
              <controlPr defaultSize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12</xdr:col>
                    <xdr:colOff>676275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4" name="Drop Down 101">
              <controlPr defaultSize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12</xdr:col>
                    <xdr:colOff>676275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5" name="Drop Down 102">
              <controlPr defaultSize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12</xdr:col>
                    <xdr:colOff>676275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6" name="Drop Down 103">
              <controlPr defaultSize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12</xdr:col>
                    <xdr:colOff>676275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87" name="Drop Down 104">
              <controlPr defaultSize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12</xdr:col>
                    <xdr:colOff>676275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8" name="Drop Down 105">
              <controlPr defaultSize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12</xdr:col>
                    <xdr:colOff>676275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9" name="Drop Down 106">
              <controlPr defaultSize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12</xdr:col>
                    <xdr:colOff>676275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0" name="Drop Down 107">
              <controlPr defaultSize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12</xdr:col>
                    <xdr:colOff>676275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1" name="Drop Down 108">
              <controlPr defaultSize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12</xdr:col>
                    <xdr:colOff>676275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2" name="Drop Down 109">
              <controlPr defaultSize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12</xdr:col>
                    <xdr:colOff>676275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3" name="Drop Down 110">
              <controlPr defaultSize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12</xdr:col>
                    <xdr:colOff>676275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4" name="Drop Down 111">
              <controlPr defaultSize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12</xdr:col>
                    <xdr:colOff>676275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5" name="Drop Down 112">
              <controlPr defaultSize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12</xdr:col>
                    <xdr:colOff>676275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6" name="Drop Down 113">
              <controlPr defaultSize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12</xdr:col>
                    <xdr:colOff>676275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7" name="Drop Down 114">
              <controlPr defaultSize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12</xdr:col>
                    <xdr:colOff>676275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8" name="Drop Down 115">
              <controlPr defaultSize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12</xdr:col>
                    <xdr:colOff>676275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9" name="Drop Down 116">
              <controlPr defaultSize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12</xdr:col>
                    <xdr:colOff>676275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0" name="Drop Down 117">
              <controlPr defaultSize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12</xdr:col>
                    <xdr:colOff>676275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1" name="Drop Down 118">
              <controlPr defaultSize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12</xdr:col>
                    <xdr:colOff>676275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2" name="Drop Down 119">
              <controlPr defaultSize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12</xdr:col>
                    <xdr:colOff>676275</xdr:colOff>
                    <xdr:row>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3" name="Drop Down 120">
              <controlPr defaultSize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12</xdr:col>
                    <xdr:colOff>676275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4" name="Drop Down 121">
              <controlPr defaultSize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12</xdr:col>
                    <xdr:colOff>676275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05" name="Drop Down 122">
              <controlPr defaultSize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12</xdr:col>
                    <xdr:colOff>676275</xdr:colOff>
                    <xdr:row>74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6" name="Drop Down 123">
              <controlPr defaultSize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12</xdr:col>
                    <xdr:colOff>676275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07" name="Drop Down 124">
              <controlPr defaultSize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12</xdr:col>
                    <xdr:colOff>676275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8" name="Drop Down 125">
              <controlPr defaultSize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12</xdr:col>
                    <xdr:colOff>676275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9" name="Drop Down 126">
              <controlPr defaultSize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12</xdr:col>
                    <xdr:colOff>676275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0" name="Drop Down 127">
              <controlPr defaultSize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12</xdr:col>
                    <xdr:colOff>676275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11" name="Drop Down 128">
              <controlPr defaultSize="0" autoLine="0" autoPict="0">
                <anchor moveWithCells="1">
                  <from>
                    <xdr:col>8</xdr:col>
                    <xdr:colOff>0</xdr:colOff>
                    <xdr:row>80</xdr:row>
                    <xdr:rowOff>0</xdr:rowOff>
                  </from>
                  <to>
                    <xdr:col>12</xdr:col>
                    <xdr:colOff>676275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12" name="Drop Down 129">
              <controlPr defaultSize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12</xdr:col>
                    <xdr:colOff>676275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3" name="Drop Down 130">
              <controlPr defaultSize="0" autoLine="0" autoPict="0">
                <anchor mov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12</xdr:col>
                    <xdr:colOff>676275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14" name="Drop Down 131">
              <controlPr defaultSize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12</xdr:col>
                    <xdr:colOff>676275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15" name="Drop Down 132">
              <controlPr defaultSize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12</xdr:col>
                    <xdr:colOff>676275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16" name="Drop Down 133">
              <controlPr defaultSize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12</xdr:col>
                    <xdr:colOff>676275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17" name="Drop Down 134">
              <controlPr defaultSize="0" autoLine="0" autoPict="0">
                <anchor mov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12</xdr:col>
                    <xdr:colOff>676275</xdr:colOff>
                    <xdr:row>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18" name="Drop Down 135">
              <controlPr defaultSize="0" autoLine="0" autoPict="0">
                <anchor mov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12</xdr:col>
                    <xdr:colOff>676275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9" name="Drop Down 136">
              <controlPr defaultSize="0" autoLine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12</xdr:col>
                    <xdr:colOff>676275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20" name="Drop Down 137">
              <controlPr defaultSize="0" autoLine="0" autoPict="0">
                <anchor mov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12</xdr:col>
                    <xdr:colOff>676275</xdr:colOff>
                    <xdr:row>89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21" name="Drop Down 138">
              <controlPr defaultSize="0" autoLine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12</xdr:col>
                    <xdr:colOff>676275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22" name="Drop Down 139">
              <controlPr defaultSize="0" autoLine="0" autoPict="0">
                <anchor mov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12</xdr:col>
                    <xdr:colOff>676275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23" name="Drop Down 140">
              <controlPr defaultSize="0" autoLine="0" autoPict="0">
                <anchor mov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12</xdr:col>
                    <xdr:colOff>676275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24" name="Drop Down 141">
              <controlPr defaultSize="0" autoLine="0" autoPict="0">
                <anchor mov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12</xdr:col>
                    <xdr:colOff>676275</xdr:colOff>
                    <xdr:row>93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25" name="Drop Down 142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9525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26" name="Drop Down 143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27" name="Drop Down 144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28" name="Drop Down 14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29" name="Drop Down 146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30" name="Drop Down 147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31" name="Drop Down 14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32" name="Drop Down 149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9525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33" name="Drop Down 150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9525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34" name="Drop Down 151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35" name="Drop Down 152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9525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36" name="Drop Down 153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9525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37" name="Drop Down 154">
              <controlPr defaultSize="0" autoLine="0" autoPict="0">
                <anchor moveWithCells="1">
                  <from>
                    <xdr:col>4</xdr:col>
                    <xdr:colOff>9525</xdr:colOff>
                    <xdr:row>46</xdr:row>
                    <xdr:rowOff>9525</xdr:rowOff>
                  </from>
                  <to>
                    <xdr:col>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38" name="Drop Down 155">
              <controlPr defaultSize="0" autoLine="0" autoPict="0">
                <anchor moveWithCells="1">
                  <from>
                    <xdr:col>4</xdr:col>
                    <xdr:colOff>9525</xdr:colOff>
                    <xdr:row>47</xdr:row>
                    <xdr:rowOff>9525</xdr:rowOff>
                  </from>
                  <to>
                    <xdr:col>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39" name="Drop Down 156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9525</xdr:rowOff>
                  </from>
                  <to>
                    <xdr:col>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40" name="Drop Down 157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9525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41" name="Drop Down 158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9525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42" name="Drop Down 159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9525</xdr:rowOff>
                  </from>
                  <to>
                    <xdr:col>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43" name="Drop Down 160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9525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44" name="Drop Down 161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9525</xdr:rowOff>
                  </from>
                  <to>
                    <xdr:col>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45" name="Drop Down 162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9525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46" name="Drop Down 163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9525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47" name="Drop Down 164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9525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48" name="Drop Down 165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9525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49" name="Drop Down 166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9525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50" name="Drop Down 167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9525</xdr:rowOff>
                  </from>
                  <to>
                    <xdr:col>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51" name="Drop Down 168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9525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52" name="Drop Down 169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9525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53" name="Drop Down 170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9525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54" name="Drop Down 171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55" name="Drop Down 172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9525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56" name="Drop Down 173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9525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57" name="Drop Down 174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9525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8" name="Drop Down 175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9525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59" name="Drop Down 176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9525</xdr:rowOff>
                  </from>
                  <to>
                    <xdr:col>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60" name="Drop Down 177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9525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61" name="Drop Down 178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9525</xdr:rowOff>
                  </from>
                  <to>
                    <xdr:col>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62" name="Drop Down 179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9525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63" name="Drop Down 180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9525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64" name="Drop Down 181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9525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65" name="Drop Down 182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9525</xdr:rowOff>
                  </from>
                  <to>
                    <xdr:col>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66" name="Drop Down 183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9525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67" name="Drop Down 184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9525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68" name="Drop Down 185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9525</xdr:rowOff>
                  </from>
                  <to>
                    <xdr:col>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69" name="Drop Down 186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9525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70" name="Drop Down 187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9525</xdr:rowOff>
                  </from>
                  <to>
                    <xdr:col>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71" name="Drop Down 188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9525</xdr:rowOff>
                  </from>
                  <to>
                    <xdr:col>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72" name="Drop Down 189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9525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73" name="Drop Down 190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9525</xdr:rowOff>
                  </from>
                  <to>
                    <xdr:col>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74" name="Drop Down 191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9525</xdr:rowOff>
                  </from>
                  <to>
                    <xdr:col>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75" name="Drop Down 192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9525</xdr:rowOff>
                  </from>
                  <to>
                    <xdr:col>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76" name="Drop Down 193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9525</xdr:rowOff>
                  </from>
                  <to>
                    <xdr:col>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77" name="Drop Down 194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9525</xdr:rowOff>
                  </from>
                  <to>
                    <xdr:col>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78" name="Drop Down 195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9525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79" name="Drop Down 196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9525</xdr:rowOff>
                  </from>
                  <to>
                    <xdr:col>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80" name="Drop Down 197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9525</xdr:rowOff>
                  </from>
                  <to>
                    <xdr:col>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81" name="Drop Down 198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9525</xdr:rowOff>
                  </from>
                  <to>
                    <xdr:col>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82" name="Drop Down 199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9525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83" name="Drop Down 200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9525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84" name="Drop Down 201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9525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85" name="Drop Down 202">
              <controlPr defaultSize="0" autoLine="0" autoPict="0">
                <anchor moveWithCells="1">
                  <from>
                    <xdr:col>13</xdr:col>
                    <xdr:colOff>0</xdr:colOff>
                    <xdr:row>34</xdr:row>
                    <xdr:rowOff>9525</xdr:rowOff>
                  </from>
                  <to>
                    <xdr:col>15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86" name="Drop Down 203">
              <controlPr defaultSize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87" name="Drop Down 204">
              <controlPr defaultSize="0" autoLine="0" autoPict="0">
                <anchor moveWithCells="1">
                  <from>
                    <xdr:col>13</xdr:col>
                    <xdr:colOff>0</xdr:colOff>
                    <xdr:row>36</xdr:row>
                    <xdr:rowOff>9525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88" name="Drop Down 205">
              <controlPr defaultSize="0" autoLine="0" autoPict="0">
                <anchor moveWithCells="1">
                  <from>
                    <xdr:col>13</xdr:col>
                    <xdr:colOff>0</xdr:colOff>
                    <xdr:row>37</xdr:row>
                    <xdr:rowOff>9525</xdr:rowOff>
                  </from>
                  <to>
                    <xdr:col>15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89" name="Drop Down 206">
              <controlPr defaultSize="0" autoLine="0" autoPict="0">
                <anchor moveWithCells="1">
                  <from>
                    <xdr:col>13</xdr:col>
                    <xdr:colOff>0</xdr:colOff>
                    <xdr:row>38</xdr:row>
                    <xdr:rowOff>9525</xdr:rowOff>
                  </from>
                  <to>
                    <xdr:col>15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90" name="Drop Down 207">
              <controlPr defaultSize="0" autoLine="0" autoPict="0">
                <anchor moveWithCells="1">
                  <from>
                    <xdr:col>13</xdr:col>
                    <xdr:colOff>0</xdr:colOff>
                    <xdr:row>39</xdr:row>
                    <xdr:rowOff>9525</xdr:rowOff>
                  </from>
                  <to>
                    <xdr:col>15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91" name="Drop Down 208">
              <controlPr defaultSize="0" autoLine="0" autoPict="0">
                <anchor moveWithCells="1">
                  <from>
                    <xdr:col>13</xdr:col>
                    <xdr:colOff>0</xdr:colOff>
                    <xdr:row>40</xdr:row>
                    <xdr:rowOff>9525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92" name="Drop Down 209">
              <controlPr defaultSize="0" autoLine="0" autoPict="0">
                <anchor moveWithCells="1">
                  <from>
                    <xdr:col>13</xdr:col>
                    <xdr:colOff>0</xdr:colOff>
                    <xdr:row>41</xdr:row>
                    <xdr:rowOff>9525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93" name="Drop Down 210">
              <controlPr defaultSize="0" autoLine="0" autoPict="0">
                <anchor moveWithCells="1">
                  <from>
                    <xdr:col>13</xdr:col>
                    <xdr:colOff>0</xdr:colOff>
                    <xdr:row>42</xdr:row>
                    <xdr:rowOff>9525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194" name="Drop Down 211">
              <controlPr defaultSize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195" name="Drop Down 212">
              <controlPr defaultSize="0" autoLine="0" autoPict="0">
                <anchor moveWithCells="1">
                  <from>
                    <xdr:col>13</xdr:col>
                    <xdr:colOff>0</xdr:colOff>
                    <xdr:row>44</xdr:row>
                    <xdr:rowOff>9525</xdr:rowOff>
                  </from>
                  <to>
                    <xdr:col>15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196" name="Drop Down 213">
              <controlPr defaultSize="0" autoLine="0" autoPict="0">
                <anchor moveWithCells="1">
                  <from>
                    <xdr:col>13</xdr:col>
                    <xdr:colOff>0</xdr:colOff>
                    <xdr:row>45</xdr:row>
                    <xdr:rowOff>9525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197" name="Drop Down 214">
              <controlPr defaultSize="0" autoLine="0" autoPict="0">
                <anchor moveWithCells="1">
                  <from>
                    <xdr:col>13</xdr:col>
                    <xdr:colOff>0</xdr:colOff>
                    <xdr:row>46</xdr:row>
                    <xdr:rowOff>9525</xdr:rowOff>
                  </from>
                  <to>
                    <xdr:col>15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198" name="Drop Down 215">
              <controlPr defaultSize="0" autoLine="0" autoPict="0">
                <anchor moveWithCells="1">
                  <from>
                    <xdr:col>13</xdr:col>
                    <xdr:colOff>0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199" name="Drop Down 216">
              <controlPr defaultSize="0" autoLine="0" autoPict="0">
                <anchor moveWithCells="1">
                  <from>
                    <xdr:col>13</xdr:col>
                    <xdr:colOff>0</xdr:colOff>
                    <xdr:row>48</xdr:row>
                    <xdr:rowOff>9525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00" name="Drop Down 217">
              <controlPr defaultSize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15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01" name="Drop Down 218">
              <controlPr defaultSize="0" autoLine="0" autoPict="0">
                <anchor moveWithCells="1">
                  <from>
                    <xdr:col>13</xdr:col>
                    <xdr:colOff>0</xdr:colOff>
                    <xdr:row>50</xdr:row>
                    <xdr:rowOff>9525</xdr:rowOff>
                  </from>
                  <to>
                    <xdr:col>15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02" name="Drop Down 219">
              <controlPr defaultSize="0" autoLine="0" autoPict="0">
                <anchor moveWithCells="1">
                  <from>
                    <xdr:col>13</xdr:col>
                    <xdr:colOff>0</xdr:colOff>
                    <xdr:row>51</xdr:row>
                    <xdr:rowOff>9525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03" name="Drop Down 220">
              <controlPr defaultSize="0" autoLine="0" autoPict="0">
                <anchor moveWithCells="1">
                  <from>
                    <xdr:col>13</xdr:col>
                    <xdr:colOff>0</xdr:colOff>
                    <xdr:row>52</xdr:row>
                    <xdr:rowOff>9525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04" name="Drop Down 221">
              <controlPr defaultSize="0" autoLine="0" autoPict="0">
                <anchor moveWithCells="1">
                  <from>
                    <xdr:col>13</xdr:col>
                    <xdr:colOff>0</xdr:colOff>
                    <xdr:row>53</xdr:row>
                    <xdr:rowOff>9525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05" name="Drop Down 222">
              <controlPr defaultSize="0" autoLine="0" autoPict="0">
                <anchor moveWithCells="1">
                  <from>
                    <xdr:col>13</xdr:col>
                    <xdr:colOff>0</xdr:colOff>
                    <xdr:row>54</xdr:row>
                    <xdr:rowOff>9525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06" name="Drop Down 223">
              <controlPr defaultSize="0" autoLine="0" autoPict="0">
                <anchor moveWithCells="1">
                  <from>
                    <xdr:col>13</xdr:col>
                    <xdr:colOff>0</xdr:colOff>
                    <xdr:row>55</xdr:row>
                    <xdr:rowOff>9525</xdr:rowOff>
                  </from>
                  <to>
                    <xdr:col>15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07" name="Drop Down 224">
              <controlPr defaultSize="0" autoLine="0" autoPict="0">
                <anchor moveWithCells="1">
                  <from>
                    <xdr:col>13</xdr:col>
                    <xdr:colOff>0</xdr:colOff>
                    <xdr:row>56</xdr:row>
                    <xdr:rowOff>9525</xdr:rowOff>
                  </from>
                  <to>
                    <xdr:col>15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08" name="Drop Down 225">
              <controlPr defaultSize="0" autoLine="0" autoPict="0">
                <anchor moveWithCells="1">
                  <from>
                    <xdr:col>13</xdr:col>
                    <xdr:colOff>0</xdr:colOff>
                    <xdr:row>57</xdr:row>
                    <xdr:rowOff>9525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09" name="Drop Down 226">
              <controlPr defaultSize="0" autoLine="0" autoPict="0">
                <anchor moveWithCells="1">
                  <from>
                    <xdr:col>13</xdr:col>
                    <xdr:colOff>0</xdr:colOff>
                    <xdr:row>58</xdr:row>
                    <xdr:rowOff>9525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0" name="Drop Down 227">
              <controlPr defaultSize="0" autoLine="0" autoPict="0">
                <anchor moveWithCells="1">
                  <from>
                    <xdr:col>13</xdr:col>
                    <xdr:colOff>0</xdr:colOff>
                    <xdr:row>59</xdr:row>
                    <xdr:rowOff>9525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11" name="Drop Down 228">
              <controlPr defaultSize="0" autoLine="0" autoPict="0">
                <anchor moveWithCells="1">
                  <from>
                    <xdr:col>13</xdr:col>
                    <xdr:colOff>0</xdr:colOff>
                    <xdr:row>60</xdr:row>
                    <xdr:rowOff>9525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12" name="Drop Down 229">
              <controlPr defaultSize="0" autoLine="0" autoPict="0">
                <anchor moveWithCells="1">
                  <from>
                    <xdr:col>13</xdr:col>
                    <xdr:colOff>0</xdr:colOff>
                    <xdr:row>61</xdr:row>
                    <xdr:rowOff>9525</xdr:rowOff>
                  </from>
                  <to>
                    <xdr:col>15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13" name="Drop Down 230">
              <controlPr defaultSize="0" autoLine="0" autoPict="0">
                <anchor moveWithCells="1">
                  <from>
                    <xdr:col>13</xdr:col>
                    <xdr:colOff>0</xdr:colOff>
                    <xdr:row>62</xdr:row>
                    <xdr:rowOff>9525</xdr:rowOff>
                  </from>
                  <to>
                    <xdr:col>15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14" name="Drop Down 231">
              <controlPr defaultSize="0" autoLine="0" autoPict="0">
                <anchor moveWithCells="1">
                  <from>
                    <xdr:col>13</xdr:col>
                    <xdr:colOff>0</xdr:colOff>
                    <xdr:row>63</xdr:row>
                    <xdr:rowOff>9525</xdr:rowOff>
                  </from>
                  <to>
                    <xdr:col>15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15" name="Drop Down 232">
              <controlPr defaultSize="0" autoLine="0" autoPict="0">
                <anchor moveWithCells="1">
                  <from>
                    <xdr:col>13</xdr:col>
                    <xdr:colOff>0</xdr:colOff>
                    <xdr:row>64</xdr:row>
                    <xdr:rowOff>9525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16" name="Drop Down 233">
              <controlPr defaultSize="0" autoLine="0" autoPict="0">
                <anchor moveWithCells="1">
                  <from>
                    <xdr:col>13</xdr:col>
                    <xdr:colOff>0</xdr:colOff>
                    <xdr:row>65</xdr:row>
                    <xdr:rowOff>9525</xdr:rowOff>
                  </from>
                  <to>
                    <xdr:col>15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17" name="Drop Down 234">
              <controlPr defaultSize="0" autoLine="0" autoPict="0">
                <anchor moveWithCells="1">
                  <from>
                    <xdr:col>13</xdr:col>
                    <xdr:colOff>0</xdr:colOff>
                    <xdr:row>66</xdr:row>
                    <xdr:rowOff>9525</xdr:rowOff>
                  </from>
                  <to>
                    <xdr:col>15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18" name="Drop Down 235">
              <controlPr defaultSize="0" autoLine="0" autoPict="0">
                <anchor moveWithCells="1">
                  <from>
                    <xdr:col>13</xdr:col>
                    <xdr:colOff>0</xdr:colOff>
                    <xdr:row>67</xdr:row>
                    <xdr:rowOff>9525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9" name="Drop Down 236">
              <controlPr defaultSize="0" autoLine="0" autoPict="0">
                <anchor moveWithCells="1">
                  <from>
                    <xdr:col>13</xdr:col>
                    <xdr:colOff>0</xdr:colOff>
                    <xdr:row>68</xdr:row>
                    <xdr:rowOff>9525</xdr:rowOff>
                  </from>
                  <to>
                    <xdr:col>15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0" name="Drop Down 237">
              <controlPr defaultSize="0" autoLine="0" autoPict="0">
                <anchor moveWithCells="1">
                  <from>
                    <xdr:col>13</xdr:col>
                    <xdr:colOff>0</xdr:colOff>
                    <xdr:row>69</xdr:row>
                    <xdr:rowOff>9525</xdr:rowOff>
                  </from>
                  <to>
                    <xdr:col>15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1" name="Drop Down 238">
              <controlPr defaultSize="0" autoLine="0" autoPict="0">
                <anchor moveWithCells="1">
                  <from>
                    <xdr:col>13</xdr:col>
                    <xdr:colOff>0</xdr:colOff>
                    <xdr:row>70</xdr:row>
                    <xdr:rowOff>9525</xdr:rowOff>
                  </from>
                  <to>
                    <xdr:col>15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22" name="Drop Down 239">
              <controlPr defaultSize="0" autoLine="0" autoPict="0">
                <anchor moveWithCells="1">
                  <from>
                    <xdr:col>13</xdr:col>
                    <xdr:colOff>0</xdr:colOff>
                    <xdr:row>71</xdr:row>
                    <xdr:rowOff>9525</xdr:rowOff>
                  </from>
                  <to>
                    <xdr:col>15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23" name="Drop Down 240">
              <controlPr defaultSize="0" autoLine="0" autoPict="0">
                <anchor moveWithCells="1">
                  <from>
                    <xdr:col>13</xdr:col>
                    <xdr:colOff>0</xdr:colOff>
                    <xdr:row>72</xdr:row>
                    <xdr:rowOff>9525</xdr:rowOff>
                  </from>
                  <to>
                    <xdr:col>15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24" name="Drop Down 241">
              <controlPr defaultSize="0" autoLine="0" autoPict="0">
                <anchor moveWithCells="1">
                  <from>
                    <xdr:col>13</xdr:col>
                    <xdr:colOff>0</xdr:colOff>
                    <xdr:row>73</xdr:row>
                    <xdr:rowOff>9525</xdr:rowOff>
                  </from>
                  <to>
                    <xdr:col>15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25" name="Drop Down 242">
              <controlPr defaultSize="0" autoLine="0" autoPict="0">
                <anchor moveWithCells="1">
                  <from>
                    <xdr:col>13</xdr:col>
                    <xdr:colOff>0</xdr:colOff>
                    <xdr:row>74</xdr:row>
                    <xdr:rowOff>9525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26" name="Drop Down 243">
              <controlPr defaultSize="0" autoLine="0" autoPict="0">
                <anchor moveWithCells="1">
                  <from>
                    <xdr:col>13</xdr:col>
                    <xdr:colOff>0</xdr:colOff>
                    <xdr:row>75</xdr:row>
                    <xdr:rowOff>9525</xdr:rowOff>
                  </from>
                  <to>
                    <xdr:col>15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27" name="Drop Down 244">
              <controlPr defaultSize="0" autoLine="0" autoPict="0">
                <anchor moveWithCells="1">
                  <from>
                    <xdr:col>13</xdr:col>
                    <xdr:colOff>0</xdr:colOff>
                    <xdr:row>76</xdr:row>
                    <xdr:rowOff>9525</xdr:rowOff>
                  </from>
                  <to>
                    <xdr:col>15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28" name="Drop Down 245">
              <controlPr defaultSize="0" autoLine="0" autoPict="0">
                <anchor moveWithCells="1">
                  <from>
                    <xdr:col>13</xdr:col>
                    <xdr:colOff>0</xdr:colOff>
                    <xdr:row>77</xdr:row>
                    <xdr:rowOff>9525</xdr:rowOff>
                  </from>
                  <to>
                    <xdr:col>15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29" name="Drop Down 246">
              <controlPr defaultSize="0" autoLine="0" autoPict="0">
                <anchor moveWithCells="1">
                  <from>
                    <xdr:col>13</xdr:col>
                    <xdr:colOff>0</xdr:colOff>
                    <xdr:row>78</xdr:row>
                    <xdr:rowOff>9525</xdr:rowOff>
                  </from>
                  <to>
                    <xdr:col>15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30" name="Drop Down 247">
              <controlPr defaultSize="0" autoLine="0" autoPict="0">
                <anchor moveWithCells="1">
                  <from>
                    <xdr:col>13</xdr:col>
                    <xdr:colOff>0</xdr:colOff>
                    <xdr:row>79</xdr:row>
                    <xdr:rowOff>9525</xdr:rowOff>
                  </from>
                  <to>
                    <xdr:col>15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31" name="Drop Down 248">
              <controlPr defaultSize="0" autoLine="0" autoPict="0">
                <anchor moveWithCells="1">
                  <from>
                    <xdr:col>13</xdr:col>
                    <xdr:colOff>0</xdr:colOff>
                    <xdr:row>80</xdr:row>
                    <xdr:rowOff>9525</xdr:rowOff>
                  </from>
                  <to>
                    <xdr:col>15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32" name="Drop Down 249">
              <controlPr defaultSize="0" autoLine="0" autoPict="0">
                <anchor moveWithCells="1">
                  <from>
                    <xdr:col>13</xdr:col>
                    <xdr:colOff>0</xdr:colOff>
                    <xdr:row>81</xdr:row>
                    <xdr:rowOff>9525</xdr:rowOff>
                  </from>
                  <to>
                    <xdr:col>15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33" name="Drop Down 250">
              <controlPr defaultSize="0" autoLine="0" autoPict="0">
                <anchor moveWithCells="1">
                  <from>
                    <xdr:col>13</xdr:col>
                    <xdr:colOff>0</xdr:colOff>
                    <xdr:row>82</xdr:row>
                    <xdr:rowOff>9525</xdr:rowOff>
                  </from>
                  <to>
                    <xdr:col>15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34" name="Drop Down 251">
              <controlPr defaultSize="0" autoLine="0" autoPict="0">
                <anchor moveWithCells="1">
                  <from>
                    <xdr:col>13</xdr:col>
                    <xdr:colOff>0</xdr:colOff>
                    <xdr:row>83</xdr:row>
                    <xdr:rowOff>9525</xdr:rowOff>
                  </from>
                  <to>
                    <xdr:col>15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35" name="Drop Down 252">
              <controlPr defaultSize="0" autoLine="0" autoPict="0">
                <anchor moveWithCells="1">
                  <from>
                    <xdr:col>13</xdr:col>
                    <xdr:colOff>0</xdr:colOff>
                    <xdr:row>84</xdr:row>
                    <xdr:rowOff>9525</xdr:rowOff>
                  </from>
                  <to>
                    <xdr:col>15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36" name="Drop Down 253">
              <controlPr defaultSize="0" autoLine="0" autoPict="0">
                <anchor moveWithCells="1">
                  <from>
                    <xdr:col>13</xdr:col>
                    <xdr:colOff>0</xdr:colOff>
                    <xdr:row>85</xdr:row>
                    <xdr:rowOff>9525</xdr:rowOff>
                  </from>
                  <to>
                    <xdr:col>15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37" name="Drop Down 254">
              <controlPr defaultSize="0" autoLine="0" autoPict="0">
                <anchor moveWithCells="1">
                  <from>
                    <xdr:col>13</xdr:col>
                    <xdr:colOff>0</xdr:colOff>
                    <xdr:row>86</xdr:row>
                    <xdr:rowOff>9525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38" name="Drop Down 255">
              <controlPr defaultSize="0" autoLine="0" autoPict="0">
                <anchor moveWithCells="1">
                  <from>
                    <xdr:col>13</xdr:col>
                    <xdr:colOff>0</xdr:colOff>
                    <xdr:row>87</xdr:row>
                    <xdr:rowOff>9525</xdr:rowOff>
                  </from>
                  <to>
                    <xdr:col>15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39" name="Drop Down 256">
              <controlPr defaultSize="0" autoLine="0" autoPict="0">
                <anchor moveWithCells="1">
                  <from>
                    <xdr:col>13</xdr:col>
                    <xdr:colOff>0</xdr:colOff>
                    <xdr:row>88</xdr:row>
                    <xdr:rowOff>9525</xdr:rowOff>
                  </from>
                  <to>
                    <xdr:col>15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40" name="Drop Down 257">
              <controlPr defaultSize="0" autoLine="0" autoPict="0">
                <anchor moveWithCells="1">
                  <from>
                    <xdr:col>13</xdr:col>
                    <xdr:colOff>0</xdr:colOff>
                    <xdr:row>89</xdr:row>
                    <xdr:rowOff>9525</xdr:rowOff>
                  </from>
                  <to>
                    <xdr:col>15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41" name="Drop Down 258">
              <controlPr defaultSize="0" autoLine="0" autoPict="0">
                <anchor moveWithCells="1">
                  <from>
                    <xdr:col>13</xdr:col>
                    <xdr:colOff>0</xdr:colOff>
                    <xdr:row>90</xdr:row>
                    <xdr:rowOff>9525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42" name="Drop Down 259">
              <controlPr defaultSize="0" autoLine="0" autoPict="0">
                <anchor moveWithCells="1">
                  <from>
                    <xdr:col>13</xdr:col>
                    <xdr:colOff>0</xdr:colOff>
                    <xdr:row>91</xdr:row>
                    <xdr:rowOff>9525</xdr:rowOff>
                  </from>
                  <to>
                    <xdr:col>15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43" name="Drop Down 260">
              <controlPr defaultSize="0" autoLine="0" autoPict="0">
                <anchor moveWithCells="1">
                  <from>
                    <xdr:col>13</xdr:col>
                    <xdr:colOff>0</xdr:colOff>
                    <xdr:row>92</xdr:row>
                    <xdr:rowOff>9525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44" name="Drop Down 261">
              <controlPr defaultSize="0" autoLine="0" autoPict="0">
                <anchor moveWithCells="1">
                  <from>
                    <xdr:col>13</xdr:col>
                    <xdr:colOff>0</xdr:colOff>
                    <xdr:row>93</xdr:row>
                    <xdr:rowOff>9525</xdr:rowOff>
                  </from>
                  <to>
                    <xdr:col>15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45" name="Drop Down 267">
              <controlPr defaultSize="0" autoLine="0" autoPict="0">
                <anchor moveWithCells="1">
                  <from>
                    <xdr:col>12</xdr:col>
                    <xdr:colOff>504825</xdr:colOff>
                    <xdr:row>27</xdr:row>
                    <xdr:rowOff>0</xdr:rowOff>
                  </from>
                  <to>
                    <xdr:col>21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46" name="Drop Down 288">
              <controlPr defaultSize="0" autoLine="0" autoPict="0">
                <anchor moveWithCells="1">
                  <from>
                    <xdr:col>21</xdr:col>
                    <xdr:colOff>219075</xdr:colOff>
                    <xdr:row>26</xdr:row>
                    <xdr:rowOff>219075</xdr:rowOff>
                  </from>
                  <to>
                    <xdr:col>21</xdr:col>
                    <xdr:colOff>3009900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247" name="Drop Down 433">
              <controlPr defaultSize="0" autoLine="0" autoPict="0">
                <anchor moveWithCells="1">
                  <from>
                    <xdr:col>3</xdr:col>
                    <xdr:colOff>9525</xdr:colOff>
                    <xdr:row>94</xdr:row>
                    <xdr:rowOff>9525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248" name="Drop Down 434">
              <controlPr defaultSize="0" autoLine="0" autoPict="0">
                <anchor moveWithCells="1">
                  <from>
                    <xdr:col>3</xdr:col>
                    <xdr:colOff>9525</xdr:colOff>
                    <xdr:row>95</xdr:row>
                    <xdr:rowOff>9525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249" name="Drop Down 435">
              <controlPr defaultSize="0" autoLine="0" autoPict="0">
                <anchor moveWithCells="1">
                  <from>
                    <xdr:col>3</xdr:col>
                    <xdr:colOff>9525</xdr:colOff>
                    <xdr:row>96</xdr:row>
                    <xdr:rowOff>9525</xdr:rowOff>
                  </from>
                  <to>
                    <xdr:col>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250" name="Drop Down 436">
              <controlPr defaultSize="0" autoLine="0" autoPict="0">
                <anchor moveWithCells="1">
                  <from>
                    <xdr:col>3</xdr:col>
                    <xdr:colOff>9525</xdr:colOff>
                    <xdr:row>97</xdr:row>
                    <xdr:rowOff>9525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251" name="Drop Down 437">
              <controlPr defaultSize="0" autoLine="0" autoPict="0">
                <anchor moveWithCells="1">
                  <from>
                    <xdr:col>3</xdr:col>
                    <xdr:colOff>9525</xdr:colOff>
                    <xdr:row>98</xdr:row>
                    <xdr:rowOff>9525</xdr:rowOff>
                  </from>
                  <to>
                    <xdr:col>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252" name="Drop Down 438">
              <controlPr defaultSize="0" autoLine="0" autoPict="0">
                <anchor moveWithCells="1">
                  <from>
                    <xdr:col>3</xdr:col>
                    <xdr:colOff>9525</xdr:colOff>
                    <xdr:row>99</xdr:row>
                    <xdr:rowOff>9525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253" name="Drop Down 439">
              <controlPr defaultSize="0" autoLine="0" autoPict="0">
                <anchor moveWithCells="1">
                  <from>
                    <xdr:col>3</xdr:col>
                    <xdr:colOff>9525</xdr:colOff>
                    <xdr:row>100</xdr:row>
                    <xdr:rowOff>9525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254" name="Drop Down 440">
              <controlPr defaultSize="0" autoLine="0" autoPict="0">
                <anchor moveWithCells="1">
                  <from>
                    <xdr:col>3</xdr:col>
                    <xdr:colOff>9525</xdr:colOff>
                    <xdr:row>101</xdr:row>
                    <xdr:rowOff>9525</xdr:rowOff>
                  </from>
                  <to>
                    <xdr:col>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255" name="Drop Down 441">
              <controlPr defaultSize="0" autoLine="0" autoPict="0">
                <anchor moveWithCells="1">
                  <from>
                    <xdr:col>3</xdr:col>
                    <xdr:colOff>9525</xdr:colOff>
                    <xdr:row>102</xdr:row>
                    <xdr:rowOff>9525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256" name="Drop Down 442">
              <controlPr defaultSize="0" autoLine="0" autoPict="0">
                <anchor moveWithCells="1">
                  <from>
                    <xdr:col>3</xdr:col>
                    <xdr:colOff>9525</xdr:colOff>
                    <xdr:row>103</xdr:row>
                    <xdr:rowOff>9525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257" name="Drop Down 443">
              <controlPr defaultSize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258" name="Drop Down 444">
              <controlPr defaultSize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259" name="Drop Down 445">
              <controlPr defaultSize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260" name="Drop Down 446">
              <controlPr defaultSize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261" name="Drop Down 447">
              <controlPr defaultSize="0" autoLine="0" autoPict="0">
                <anchor moveWithCells="1">
                  <from>
                    <xdr:col>3</xdr:col>
                    <xdr:colOff>9525</xdr:colOff>
                    <xdr:row>108</xdr:row>
                    <xdr:rowOff>9525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262" name="Drop Down 448">
              <controlPr defaultSize="0" autoLine="0" autoPict="0">
                <anchor moveWithCells="1">
                  <from>
                    <xdr:col>3</xdr:col>
                    <xdr:colOff>9525</xdr:colOff>
                    <xdr:row>109</xdr:row>
                    <xdr:rowOff>9525</xdr:rowOff>
                  </from>
                  <to>
                    <xdr:col>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263" name="Drop Down 449">
              <controlPr defaultSize="0" autoLine="0" autoPict="0">
                <anchor moveWithCells="1">
                  <from>
                    <xdr:col>3</xdr:col>
                    <xdr:colOff>9525</xdr:colOff>
                    <xdr:row>110</xdr:row>
                    <xdr:rowOff>9525</xdr:rowOff>
                  </from>
                  <to>
                    <xdr:col>4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264" name="Drop Down 450">
              <controlPr defaultSize="0" autoLine="0" autoPict="0">
                <anchor moveWithCells="1">
                  <from>
                    <xdr:col>3</xdr:col>
                    <xdr:colOff>9525</xdr:colOff>
                    <xdr:row>111</xdr:row>
                    <xdr:rowOff>9525</xdr:rowOff>
                  </from>
                  <to>
                    <xdr:col>4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265" name="Drop Down 451">
              <controlPr defaultSize="0" autoLine="0" autoPict="0">
                <anchor moveWithCells="1">
                  <from>
                    <xdr:col>3</xdr:col>
                    <xdr:colOff>9525</xdr:colOff>
                    <xdr:row>112</xdr:row>
                    <xdr:rowOff>9525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266" name="Drop Down 452">
              <controlPr defaultSize="0" autoLine="0" autoPict="0">
                <anchor moveWithCells="1">
                  <from>
                    <xdr:col>3</xdr:col>
                    <xdr:colOff>9525</xdr:colOff>
                    <xdr:row>113</xdr:row>
                    <xdr:rowOff>9525</xdr:rowOff>
                  </from>
                  <to>
                    <xdr:col>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267" name="Drop Down 453">
              <controlPr defaultSize="0" autoLine="0" autoPict="0">
                <anchor moveWithCells="1">
                  <from>
                    <xdr:col>3</xdr:col>
                    <xdr:colOff>9525</xdr:colOff>
                    <xdr:row>114</xdr:row>
                    <xdr:rowOff>9525</xdr:rowOff>
                  </from>
                  <to>
                    <xdr:col>4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268" name="Drop Down 454">
              <controlPr defaultSize="0" autoLine="0" autoPict="0">
                <anchor moveWithCells="1">
                  <from>
                    <xdr:col>3</xdr:col>
                    <xdr:colOff>9525</xdr:colOff>
                    <xdr:row>115</xdr:row>
                    <xdr:rowOff>9525</xdr:rowOff>
                  </from>
                  <to>
                    <xdr:col>4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269" name="Drop Down 455">
              <controlPr defaultSize="0" autoLine="0" autoPict="0">
                <anchor moveWithCells="1">
                  <from>
                    <xdr:col>3</xdr:col>
                    <xdr:colOff>9525</xdr:colOff>
                    <xdr:row>116</xdr:row>
                    <xdr:rowOff>9525</xdr:rowOff>
                  </from>
                  <to>
                    <xdr:col>4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270" name="Drop Down 456">
              <controlPr defaultSize="0" autoLine="0" autoPict="0">
                <anchor moveWithCells="1">
                  <from>
                    <xdr:col>3</xdr:col>
                    <xdr:colOff>9525</xdr:colOff>
                    <xdr:row>117</xdr:row>
                    <xdr:rowOff>9525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271" name="Drop Down 457">
              <controlPr defaultSize="0" autoLine="0" autoPict="0">
                <anchor moveWithCells="1">
                  <from>
                    <xdr:col>3</xdr:col>
                    <xdr:colOff>9525</xdr:colOff>
                    <xdr:row>118</xdr:row>
                    <xdr:rowOff>9525</xdr:rowOff>
                  </from>
                  <to>
                    <xdr:col>4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272" name="Drop Down 458">
              <controlPr defaultSize="0" autoLine="0" autoPict="0">
                <anchor moveWithCells="1">
                  <from>
                    <xdr:col>3</xdr:col>
                    <xdr:colOff>9525</xdr:colOff>
                    <xdr:row>119</xdr:row>
                    <xdr:rowOff>9525</xdr:rowOff>
                  </from>
                  <to>
                    <xdr:col>4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273" name="Drop Down 459">
              <controlPr defaultSize="0" autoLine="0" autoPict="0">
                <anchor moveWithCells="1">
                  <from>
                    <xdr:col>3</xdr:col>
                    <xdr:colOff>9525</xdr:colOff>
                    <xdr:row>120</xdr:row>
                    <xdr:rowOff>9525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274" name="Drop Down 460">
              <controlPr defaultSize="0" autoLine="0" autoPict="0">
                <anchor moveWithCells="1">
                  <from>
                    <xdr:col>3</xdr:col>
                    <xdr:colOff>9525</xdr:colOff>
                    <xdr:row>121</xdr:row>
                    <xdr:rowOff>9525</xdr:rowOff>
                  </from>
                  <to>
                    <xdr:col>4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275" name="Drop Down 461">
              <controlPr defaultSize="0" autoLine="0" autoPict="0">
                <anchor moveWithCells="1">
                  <from>
                    <xdr:col>3</xdr:col>
                    <xdr:colOff>9525</xdr:colOff>
                    <xdr:row>122</xdr:row>
                    <xdr:rowOff>9525</xdr:rowOff>
                  </from>
                  <to>
                    <xdr:col>4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276" name="Drop Down 462">
              <controlPr defaultSize="0" autoLine="0" autoPict="0">
                <anchor mov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12</xdr:col>
                    <xdr:colOff>676275</xdr:colOff>
                    <xdr:row>94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277" name="Drop Down 463">
              <controlPr defaultSize="0" autoLine="0" autoPict="0">
                <anchor moveWithCells="1">
                  <from>
                    <xdr:col>8</xdr:col>
                    <xdr:colOff>0</xdr:colOff>
                    <xdr:row>95</xdr:row>
                    <xdr:rowOff>0</xdr:rowOff>
                  </from>
                  <to>
                    <xdr:col>12</xdr:col>
                    <xdr:colOff>676275</xdr:colOff>
                    <xdr:row>95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278" name="Drop Down 464">
              <controlPr defaultSize="0" autoLine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12</xdr:col>
                    <xdr:colOff>676275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279" name="Drop Down 465">
              <controlPr defaultSize="0" autoLine="0" autoPict="0">
                <anchor mov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12</xdr:col>
                    <xdr:colOff>676275</xdr:colOff>
                    <xdr:row>97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280" name="Drop Down 466">
              <controlPr defaultSize="0" autoLine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12</xdr:col>
                    <xdr:colOff>676275</xdr:colOff>
                    <xdr:row>98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281" name="Drop Down 467">
              <controlPr defaultSize="0" autoLine="0" autoPict="0">
                <anchor moveWithCells="1">
                  <from>
                    <xdr:col>8</xdr:col>
                    <xdr:colOff>0</xdr:colOff>
                    <xdr:row>99</xdr:row>
                    <xdr:rowOff>0</xdr:rowOff>
                  </from>
                  <to>
                    <xdr:col>12</xdr:col>
                    <xdr:colOff>676275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282" name="Drop Down 468">
              <controlPr defaultSize="0" autoLine="0" autoPict="0">
                <anchor moveWithCells="1">
                  <from>
                    <xdr:col>8</xdr:col>
                    <xdr:colOff>0</xdr:colOff>
                    <xdr:row>100</xdr:row>
                    <xdr:rowOff>0</xdr:rowOff>
                  </from>
                  <to>
                    <xdr:col>12</xdr:col>
                    <xdr:colOff>676275</xdr:colOff>
                    <xdr:row>100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283" name="Drop Down 469">
              <controlPr defaultSize="0" autoLine="0" autoPict="0">
                <anchor moveWithCells="1">
                  <from>
                    <xdr:col>8</xdr:col>
                    <xdr:colOff>0</xdr:colOff>
                    <xdr:row>101</xdr:row>
                    <xdr:rowOff>0</xdr:rowOff>
                  </from>
                  <to>
                    <xdr:col>12</xdr:col>
                    <xdr:colOff>676275</xdr:colOff>
                    <xdr:row>101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284" name="Drop Down 470">
              <controlPr defaultSize="0" autoLine="0" autoPict="0">
                <anchor moveWithCells="1">
                  <from>
                    <xdr:col>8</xdr:col>
                    <xdr:colOff>0</xdr:colOff>
                    <xdr:row>102</xdr:row>
                    <xdr:rowOff>0</xdr:rowOff>
                  </from>
                  <to>
                    <xdr:col>12</xdr:col>
                    <xdr:colOff>676275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285" name="Drop Down 471">
              <controlPr defaultSize="0" autoLine="0" autoPict="0">
                <anchor moveWithCells="1">
                  <from>
                    <xdr:col>8</xdr:col>
                    <xdr:colOff>0</xdr:colOff>
                    <xdr:row>103</xdr:row>
                    <xdr:rowOff>0</xdr:rowOff>
                  </from>
                  <to>
                    <xdr:col>12</xdr:col>
                    <xdr:colOff>676275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286" name="Drop Down 472">
              <controlPr defaultSize="0" autoLine="0" autoPict="0">
                <anchor moveWithCells="1">
                  <from>
                    <xdr:col>8</xdr:col>
                    <xdr:colOff>0</xdr:colOff>
                    <xdr:row>104</xdr:row>
                    <xdr:rowOff>0</xdr:rowOff>
                  </from>
                  <to>
                    <xdr:col>12</xdr:col>
                    <xdr:colOff>676275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287" name="Drop Down 473">
              <controlPr defaultSize="0" autoLine="0" autoPict="0">
                <anchor mov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12</xdr:col>
                    <xdr:colOff>676275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288" name="Drop Down 474">
              <controlPr defaultSize="0" autoLine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12</xdr:col>
                    <xdr:colOff>676275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289" name="Drop Down 475">
              <controlPr defaultSize="0" autoLine="0" autoPict="0">
                <anchor moveWithCells="1">
                  <from>
                    <xdr:col>8</xdr:col>
                    <xdr:colOff>0</xdr:colOff>
                    <xdr:row>107</xdr:row>
                    <xdr:rowOff>0</xdr:rowOff>
                  </from>
                  <to>
                    <xdr:col>12</xdr:col>
                    <xdr:colOff>676275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290" name="Drop Down 476">
              <controlPr defaultSize="0" autoLine="0" autoPict="0">
                <anchor mov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12</xdr:col>
                    <xdr:colOff>676275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291" name="Drop Down 477">
              <controlPr defaultSize="0" autoLine="0" autoPict="0">
                <anchor moveWithCells="1">
                  <from>
                    <xdr:col>8</xdr:col>
                    <xdr:colOff>0</xdr:colOff>
                    <xdr:row>109</xdr:row>
                    <xdr:rowOff>0</xdr:rowOff>
                  </from>
                  <to>
                    <xdr:col>12</xdr:col>
                    <xdr:colOff>676275</xdr:colOff>
                    <xdr:row>109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292" name="Drop Down 478">
              <controlPr defaultSize="0" autoLine="0" autoPict="0">
                <anchor moveWithCells="1">
                  <from>
                    <xdr:col>8</xdr:col>
                    <xdr:colOff>0</xdr:colOff>
                    <xdr:row>110</xdr:row>
                    <xdr:rowOff>0</xdr:rowOff>
                  </from>
                  <to>
                    <xdr:col>12</xdr:col>
                    <xdr:colOff>676275</xdr:colOff>
                    <xdr:row>110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293" name="Drop Down 479">
              <controlPr defaultSize="0" autoLine="0" autoPict="0">
                <anchor moveWithCells="1">
                  <from>
                    <xdr:col>8</xdr:col>
                    <xdr:colOff>0</xdr:colOff>
                    <xdr:row>111</xdr:row>
                    <xdr:rowOff>0</xdr:rowOff>
                  </from>
                  <to>
                    <xdr:col>12</xdr:col>
                    <xdr:colOff>676275</xdr:colOff>
                    <xdr:row>111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294" name="Drop Down 480">
              <controlPr defaultSize="0" autoLine="0" autoPict="0">
                <anchor moveWithCells="1">
                  <from>
                    <xdr:col>8</xdr:col>
                    <xdr:colOff>0</xdr:colOff>
                    <xdr:row>112</xdr:row>
                    <xdr:rowOff>0</xdr:rowOff>
                  </from>
                  <to>
                    <xdr:col>12</xdr:col>
                    <xdr:colOff>676275</xdr:colOff>
                    <xdr:row>112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295" name="Drop Down 481">
              <controlPr defaultSize="0" autoLine="0" autoPict="0">
                <anchor moveWithCells="1">
                  <from>
                    <xdr:col>8</xdr:col>
                    <xdr:colOff>0</xdr:colOff>
                    <xdr:row>113</xdr:row>
                    <xdr:rowOff>0</xdr:rowOff>
                  </from>
                  <to>
                    <xdr:col>12</xdr:col>
                    <xdr:colOff>676275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296" name="Drop Down 482">
              <controlPr defaultSize="0" autoLine="0" autoPict="0">
                <anchor moveWithCells="1">
                  <from>
                    <xdr:col>8</xdr:col>
                    <xdr:colOff>0</xdr:colOff>
                    <xdr:row>114</xdr:row>
                    <xdr:rowOff>0</xdr:rowOff>
                  </from>
                  <to>
                    <xdr:col>12</xdr:col>
                    <xdr:colOff>676275</xdr:colOff>
                    <xdr:row>114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297" name="Drop Down 483">
              <controlPr defaultSize="0" autoLine="0" autoPict="0">
                <anchor moveWithCells="1">
                  <from>
                    <xdr:col>8</xdr:col>
                    <xdr:colOff>0</xdr:colOff>
                    <xdr:row>115</xdr:row>
                    <xdr:rowOff>0</xdr:rowOff>
                  </from>
                  <to>
                    <xdr:col>12</xdr:col>
                    <xdr:colOff>676275</xdr:colOff>
                    <xdr:row>115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298" name="Drop Down 484">
              <controlPr defaultSize="0" autoLine="0" autoPict="0">
                <anchor moveWithCells="1">
                  <from>
                    <xdr:col>8</xdr:col>
                    <xdr:colOff>0</xdr:colOff>
                    <xdr:row>116</xdr:row>
                    <xdr:rowOff>0</xdr:rowOff>
                  </from>
                  <to>
                    <xdr:col>12</xdr:col>
                    <xdr:colOff>676275</xdr:colOff>
                    <xdr:row>116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299" name="Drop Down 485">
              <controlPr defaultSize="0" autoLine="0" autoPict="0">
                <anchor moveWithCells="1">
                  <from>
                    <xdr:col>8</xdr:col>
                    <xdr:colOff>0</xdr:colOff>
                    <xdr:row>117</xdr:row>
                    <xdr:rowOff>0</xdr:rowOff>
                  </from>
                  <to>
                    <xdr:col>12</xdr:col>
                    <xdr:colOff>676275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300" name="Drop Down 486">
              <controlPr defaultSize="0" autoLine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12</xdr:col>
                    <xdr:colOff>676275</xdr:colOff>
                    <xdr:row>118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301" name="Drop Down 487">
              <controlPr defaultSize="0" autoLine="0" autoPict="0">
                <anchor moveWithCells="1">
                  <from>
                    <xdr:col>8</xdr:col>
                    <xdr:colOff>0</xdr:colOff>
                    <xdr:row>119</xdr:row>
                    <xdr:rowOff>0</xdr:rowOff>
                  </from>
                  <to>
                    <xdr:col>12</xdr:col>
                    <xdr:colOff>676275</xdr:colOff>
                    <xdr:row>119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302" name="Drop Down 488">
              <controlPr defaultSize="0" autoLine="0" autoPict="0">
                <anchor moveWithCells="1">
                  <from>
                    <xdr:col>8</xdr:col>
                    <xdr:colOff>0</xdr:colOff>
                    <xdr:row>120</xdr:row>
                    <xdr:rowOff>0</xdr:rowOff>
                  </from>
                  <to>
                    <xdr:col>12</xdr:col>
                    <xdr:colOff>676275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303" name="Drop Down 489">
              <controlPr defaultSize="0" autoLine="0" autoPict="0">
                <anchor moveWithCells="1">
                  <from>
                    <xdr:col>8</xdr:col>
                    <xdr:colOff>0</xdr:colOff>
                    <xdr:row>121</xdr:row>
                    <xdr:rowOff>0</xdr:rowOff>
                  </from>
                  <to>
                    <xdr:col>12</xdr:col>
                    <xdr:colOff>676275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304" name="Drop Down 490">
              <controlPr defaultSize="0" autoLine="0" autoPict="0">
                <anchor moveWithCells="1">
                  <from>
                    <xdr:col>8</xdr:col>
                    <xdr:colOff>0</xdr:colOff>
                    <xdr:row>122</xdr:row>
                    <xdr:rowOff>0</xdr:rowOff>
                  </from>
                  <to>
                    <xdr:col>12</xdr:col>
                    <xdr:colOff>676275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305" name="Drop Down 491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9525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306" name="Drop Down 492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9525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307" name="Drop Down 493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9525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308" name="Drop Down 494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9525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309" name="Drop Down 495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9525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310" name="Drop Down 496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9525</xdr:rowOff>
                  </from>
                  <to>
                    <xdr:col>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311" name="Drop Down 497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9525</xdr:rowOff>
                  </from>
                  <to>
                    <xdr:col>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312" name="Drop Down 498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9525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313" name="Drop Down 499">
              <controlPr defaultSize="0" autoLine="0" autoPict="0">
                <anchor moveWithCells="1">
                  <from>
                    <xdr:col>4</xdr:col>
                    <xdr:colOff>9525</xdr:colOff>
                    <xdr:row>102</xdr:row>
                    <xdr:rowOff>9525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314" name="Drop Down 500">
              <controlPr defaultSize="0" autoLine="0" autoPict="0">
                <anchor moveWithCells="1">
                  <from>
                    <xdr:col>4</xdr:col>
                    <xdr:colOff>9525</xdr:colOff>
                    <xdr:row>103</xdr:row>
                    <xdr:rowOff>9525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315" name="Drop Down 501">
              <controlPr defaultSize="0" autoLine="0" autoPict="0">
                <anchor moveWithCells="1">
                  <from>
                    <xdr:col>4</xdr:col>
                    <xdr:colOff>9525</xdr:colOff>
                    <xdr:row>104</xdr:row>
                    <xdr:rowOff>9525</xdr:rowOff>
                  </from>
                  <to>
                    <xdr:col>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316" name="Drop Down 502">
              <controlPr defaultSize="0" autoLine="0" autoPict="0">
                <anchor moveWithCells="1">
                  <from>
                    <xdr:col>4</xdr:col>
                    <xdr:colOff>9525</xdr:colOff>
                    <xdr:row>105</xdr:row>
                    <xdr:rowOff>9525</xdr:rowOff>
                  </from>
                  <to>
                    <xdr:col>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317" name="Drop Down 503">
              <controlPr defaultSize="0" autoLine="0" autoPict="0">
                <anchor moveWithCells="1">
                  <from>
                    <xdr:col>4</xdr:col>
                    <xdr:colOff>9525</xdr:colOff>
                    <xdr:row>106</xdr:row>
                    <xdr:rowOff>9525</xdr:rowOff>
                  </from>
                  <to>
                    <xdr:col>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318" name="Drop Down 504">
              <controlPr defaultSize="0" autoLine="0" autoPict="0">
                <anchor moveWithCells="1">
                  <from>
                    <xdr:col>4</xdr:col>
                    <xdr:colOff>9525</xdr:colOff>
                    <xdr:row>107</xdr:row>
                    <xdr:rowOff>9525</xdr:rowOff>
                  </from>
                  <to>
                    <xdr:col>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319" name="Drop Down 505">
              <controlPr defaultSize="0" autoLine="0" autoPict="0">
                <anchor moveWithCells="1">
                  <from>
                    <xdr:col>4</xdr:col>
                    <xdr:colOff>9525</xdr:colOff>
                    <xdr:row>108</xdr:row>
                    <xdr:rowOff>9525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320" name="Drop Down 506">
              <controlPr defaultSize="0" autoLine="0" autoPict="0">
                <anchor moveWithCells="1">
                  <from>
                    <xdr:col>4</xdr:col>
                    <xdr:colOff>9525</xdr:colOff>
                    <xdr:row>109</xdr:row>
                    <xdr:rowOff>9525</xdr:rowOff>
                  </from>
                  <to>
                    <xdr:col>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321" name="Drop Down 507">
              <controlPr defaultSize="0" autoLine="0" autoPict="0">
                <anchor moveWithCells="1">
                  <from>
                    <xdr:col>4</xdr:col>
                    <xdr:colOff>9525</xdr:colOff>
                    <xdr:row>110</xdr:row>
                    <xdr:rowOff>9525</xdr:rowOff>
                  </from>
                  <to>
                    <xdr:col>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322" name="Drop Down 508">
              <controlPr defaultSize="0" autoLine="0" autoPict="0">
                <anchor moveWithCells="1">
                  <from>
                    <xdr:col>4</xdr:col>
                    <xdr:colOff>9525</xdr:colOff>
                    <xdr:row>111</xdr:row>
                    <xdr:rowOff>9525</xdr:rowOff>
                  </from>
                  <to>
                    <xdr:col>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323" name="Drop Down 509">
              <controlPr defaultSize="0" autoLine="0" autoPict="0">
                <anchor moveWithCells="1">
                  <from>
                    <xdr:col>4</xdr:col>
                    <xdr:colOff>9525</xdr:colOff>
                    <xdr:row>112</xdr:row>
                    <xdr:rowOff>9525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324" name="Drop Down 510">
              <controlPr defaultSize="0" autoLine="0" autoPict="0">
                <anchor moveWithCells="1">
                  <from>
                    <xdr:col>4</xdr:col>
                    <xdr:colOff>9525</xdr:colOff>
                    <xdr:row>113</xdr:row>
                    <xdr:rowOff>9525</xdr:rowOff>
                  </from>
                  <to>
                    <xdr:col>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325" name="Drop Down 511">
              <controlPr defaultSize="0" autoLine="0" autoPict="0">
                <anchor moveWithCells="1">
                  <from>
                    <xdr:col>4</xdr:col>
                    <xdr:colOff>9525</xdr:colOff>
                    <xdr:row>114</xdr:row>
                    <xdr:rowOff>9525</xdr:rowOff>
                  </from>
                  <to>
                    <xdr:col>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326" name="Drop Down 512">
              <controlPr defaultSize="0" autoLine="0" autoPict="0">
                <anchor moveWithCells="1">
                  <from>
                    <xdr:col>4</xdr:col>
                    <xdr:colOff>9525</xdr:colOff>
                    <xdr:row>115</xdr:row>
                    <xdr:rowOff>9525</xdr:rowOff>
                  </from>
                  <to>
                    <xdr:col>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327" name="Drop Down 513">
              <controlPr defaultSize="0" autoLine="0" autoPict="0">
                <anchor moveWithCells="1">
                  <from>
                    <xdr:col>4</xdr:col>
                    <xdr:colOff>9525</xdr:colOff>
                    <xdr:row>116</xdr:row>
                    <xdr:rowOff>9525</xdr:rowOff>
                  </from>
                  <to>
                    <xdr:col>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28" name="Drop Down 514">
              <controlPr defaultSize="0" autoLine="0" autoPict="0">
                <anchor moveWithCells="1">
                  <from>
                    <xdr:col>4</xdr:col>
                    <xdr:colOff>9525</xdr:colOff>
                    <xdr:row>117</xdr:row>
                    <xdr:rowOff>9525</xdr:rowOff>
                  </from>
                  <to>
                    <xdr:col>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329" name="Drop Down 515">
              <controlPr defaultSize="0" autoLine="0" autoPict="0">
                <anchor moveWithCells="1">
                  <from>
                    <xdr:col>4</xdr:col>
                    <xdr:colOff>9525</xdr:colOff>
                    <xdr:row>118</xdr:row>
                    <xdr:rowOff>9525</xdr:rowOff>
                  </from>
                  <to>
                    <xdr:col>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330" name="Drop Down 516">
              <controlPr defaultSize="0" autoLine="0" autoPict="0">
                <anchor moveWithCells="1">
                  <from>
                    <xdr:col>4</xdr:col>
                    <xdr:colOff>9525</xdr:colOff>
                    <xdr:row>119</xdr:row>
                    <xdr:rowOff>9525</xdr:rowOff>
                  </from>
                  <to>
                    <xdr:col>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331" name="Drop Down 517">
              <controlPr defaultSize="0" autoLine="0" autoPict="0">
                <anchor moveWithCells="1">
                  <from>
                    <xdr:col>4</xdr:col>
                    <xdr:colOff>9525</xdr:colOff>
                    <xdr:row>120</xdr:row>
                    <xdr:rowOff>9525</xdr:rowOff>
                  </from>
                  <to>
                    <xdr:col>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332" name="Drop Down 518">
              <controlPr defaultSize="0" autoLine="0" autoPict="0">
                <anchor moveWithCells="1">
                  <from>
                    <xdr:col>4</xdr:col>
                    <xdr:colOff>9525</xdr:colOff>
                    <xdr:row>121</xdr:row>
                    <xdr:rowOff>9525</xdr:rowOff>
                  </from>
                  <to>
                    <xdr:col>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333" name="Drop Down 519">
              <controlPr defaultSize="0" autoLine="0" autoPict="0">
                <anchor moveWithCells="1">
                  <from>
                    <xdr:col>4</xdr:col>
                    <xdr:colOff>9525</xdr:colOff>
                    <xdr:row>122</xdr:row>
                    <xdr:rowOff>9525</xdr:rowOff>
                  </from>
                  <to>
                    <xdr:col>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334" name="Drop Down 520">
              <controlPr defaultSize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335" name="Drop Down 521">
              <controlPr defaultSize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336" name="Drop Down 522">
              <controlPr defaultSize="0" autoLine="0" autoPict="0">
                <anchor moveWithCells="1">
                  <from>
                    <xdr:col>13</xdr:col>
                    <xdr:colOff>0</xdr:colOff>
                    <xdr:row>96</xdr:row>
                    <xdr:rowOff>9525</xdr:rowOff>
                  </from>
                  <to>
                    <xdr:col>15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337" name="Drop Down 523">
              <controlPr defaultSize="0" autoLine="0" autoPict="0">
                <anchor moveWithCells="1">
                  <from>
                    <xdr:col>13</xdr:col>
                    <xdr:colOff>0</xdr:colOff>
                    <xdr:row>97</xdr:row>
                    <xdr:rowOff>9525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338" name="Drop Down 524">
              <controlPr defaultSize="0" autoLine="0" autoPict="0">
                <anchor moveWithCells="1">
                  <from>
                    <xdr:col>13</xdr:col>
                    <xdr:colOff>0</xdr:colOff>
                    <xdr:row>98</xdr:row>
                    <xdr:rowOff>9525</xdr:rowOff>
                  </from>
                  <to>
                    <xdr:col>15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339" name="Drop Down 525">
              <controlPr defaultSize="0" autoLine="0" autoPict="0">
                <anchor moveWithCells="1">
                  <from>
                    <xdr:col>13</xdr:col>
                    <xdr:colOff>0</xdr:colOff>
                    <xdr:row>99</xdr:row>
                    <xdr:rowOff>9525</xdr:rowOff>
                  </from>
                  <to>
                    <xdr:col>15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340" name="Drop Down 526">
              <controlPr defaultSize="0" autoLine="0" autoPict="0">
                <anchor moveWithCells="1">
                  <from>
                    <xdr:col>13</xdr:col>
                    <xdr:colOff>0</xdr:colOff>
                    <xdr:row>100</xdr:row>
                    <xdr:rowOff>9525</xdr:rowOff>
                  </from>
                  <to>
                    <xdr:col>15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341" name="Drop Down 527">
              <controlPr defaultSize="0" autoLine="0" autoPict="0">
                <anchor moveWithCells="1">
                  <from>
                    <xdr:col>13</xdr:col>
                    <xdr:colOff>0</xdr:colOff>
                    <xdr:row>101</xdr:row>
                    <xdr:rowOff>9525</xdr:rowOff>
                  </from>
                  <to>
                    <xdr:col>15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342" name="Drop Down 528">
              <controlPr defaultSize="0" autoLine="0" autoPict="0">
                <anchor moveWithCells="1">
                  <from>
                    <xdr:col>13</xdr:col>
                    <xdr:colOff>0</xdr:colOff>
                    <xdr:row>102</xdr:row>
                    <xdr:rowOff>9525</xdr:rowOff>
                  </from>
                  <to>
                    <xdr:col>15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343" name="Drop Down 529">
              <controlPr defaultSize="0" autoLine="0" autoPict="0">
                <anchor moveWithCells="1">
                  <from>
                    <xdr:col>13</xdr:col>
                    <xdr:colOff>0</xdr:colOff>
                    <xdr:row>103</xdr:row>
                    <xdr:rowOff>9525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344" name="Drop Down 530">
              <controlPr defaultSize="0" autoLine="0" autoPict="0">
                <anchor moveWithCells="1">
                  <from>
                    <xdr:col>13</xdr:col>
                    <xdr:colOff>0</xdr:colOff>
                    <xdr:row>104</xdr:row>
                    <xdr:rowOff>9525</xdr:rowOff>
                  </from>
                  <to>
                    <xdr:col>15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345" name="Drop Down 531">
              <controlPr defaultSize="0" autoLine="0" autoPict="0">
                <anchor moveWithCells="1">
                  <from>
                    <xdr:col>13</xdr:col>
                    <xdr:colOff>0</xdr:colOff>
                    <xdr:row>105</xdr:row>
                    <xdr:rowOff>9525</xdr:rowOff>
                  </from>
                  <to>
                    <xdr:col>15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346" name="Drop Down 532">
              <controlPr defaultSize="0" autoLine="0" autoPict="0">
                <anchor moveWithCells="1">
                  <from>
                    <xdr:col>13</xdr:col>
                    <xdr:colOff>0</xdr:colOff>
                    <xdr:row>106</xdr:row>
                    <xdr:rowOff>9525</xdr:rowOff>
                  </from>
                  <to>
                    <xdr:col>15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347" name="Drop Down 533">
              <controlPr defaultSize="0" autoLine="0" autoPict="0">
                <anchor moveWithCells="1">
                  <from>
                    <xdr:col>13</xdr:col>
                    <xdr:colOff>0</xdr:colOff>
                    <xdr:row>107</xdr:row>
                    <xdr:rowOff>9525</xdr:rowOff>
                  </from>
                  <to>
                    <xdr:col>15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348" name="Drop Down 534">
              <controlPr defaultSize="0" autoLine="0" autoPict="0">
                <anchor moveWithCells="1">
                  <from>
                    <xdr:col>13</xdr:col>
                    <xdr:colOff>0</xdr:colOff>
                    <xdr:row>108</xdr:row>
                    <xdr:rowOff>9525</xdr:rowOff>
                  </from>
                  <to>
                    <xdr:col>15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349" name="Drop Down 535">
              <controlPr defaultSize="0" autoLine="0" autoPict="0">
                <anchor moveWithCells="1">
                  <from>
                    <xdr:col>13</xdr:col>
                    <xdr:colOff>0</xdr:colOff>
                    <xdr:row>109</xdr:row>
                    <xdr:rowOff>9525</xdr:rowOff>
                  </from>
                  <to>
                    <xdr:col>15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350" name="Drop Down 536">
              <controlPr defaultSize="0" autoLine="0" autoPict="0">
                <anchor moveWithCells="1">
                  <from>
                    <xdr:col>13</xdr:col>
                    <xdr:colOff>0</xdr:colOff>
                    <xdr:row>110</xdr:row>
                    <xdr:rowOff>9525</xdr:rowOff>
                  </from>
                  <to>
                    <xdr:col>15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351" name="Drop Down 537">
              <controlPr defaultSize="0" autoLine="0" autoPict="0">
                <anchor moveWithCells="1">
                  <from>
                    <xdr:col>13</xdr:col>
                    <xdr:colOff>0</xdr:colOff>
                    <xdr:row>111</xdr:row>
                    <xdr:rowOff>9525</xdr:rowOff>
                  </from>
                  <to>
                    <xdr:col>15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352" name="Drop Down 538">
              <controlPr defaultSize="0" autoLine="0" autoPict="0">
                <anchor moveWithCells="1">
                  <from>
                    <xdr:col>13</xdr:col>
                    <xdr:colOff>0</xdr:colOff>
                    <xdr:row>112</xdr:row>
                    <xdr:rowOff>9525</xdr:rowOff>
                  </from>
                  <to>
                    <xdr:col>15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353" name="Drop Down 539">
              <controlPr defaultSize="0" autoLine="0" autoPict="0">
                <anchor moveWithCells="1">
                  <from>
                    <xdr:col>13</xdr:col>
                    <xdr:colOff>0</xdr:colOff>
                    <xdr:row>113</xdr:row>
                    <xdr:rowOff>9525</xdr:rowOff>
                  </from>
                  <to>
                    <xdr:col>15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354" name="Drop Down 540">
              <controlPr defaultSize="0" autoLine="0" autoPict="0">
                <anchor moveWithCells="1">
                  <from>
                    <xdr:col>13</xdr:col>
                    <xdr:colOff>0</xdr:colOff>
                    <xdr:row>114</xdr:row>
                    <xdr:rowOff>9525</xdr:rowOff>
                  </from>
                  <to>
                    <xdr:col>15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355" name="Drop Down 541">
              <controlPr defaultSize="0" autoLine="0" autoPict="0">
                <anchor moveWithCells="1">
                  <from>
                    <xdr:col>13</xdr:col>
                    <xdr:colOff>0</xdr:colOff>
                    <xdr:row>115</xdr:row>
                    <xdr:rowOff>9525</xdr:rowOff>
                  </from>
                  <to>
                    <xdr:col>15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356" name="Drop Down 542">
              <controlPr defaultSize="0" autoLine="0" autoPict="0">
                <anchor moveWithCells="1">
                  <from>
                    <xdr:col>13</xdr:col>
                    <xdr:colOff>0</xdr:colOff>
                    <xdr:row>116</xdr:row>
                    <xdr:rowOff>9525</xdr:rowOff>
                  </from>
                  <to>
                    <xdr:col>15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357" name="Drop Down 543">
              <controlPr defaultSize="0" autoLine="0" autoPict="0">
                <anchor moveWithCells="1">
                  <from>
                    <xdr:col>13</xdr:col>
                    <xdr:colOff>0</xdr:colOff>
                    <xdr:row>117</xdr:row>
                    <xdr:rowOff>9525</xdr:rowOff>
                  </from>
                  <to>
                    <xdr:col>15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358" name="Drop Down 544">
              <controlPr defaultSize="0" autoLine="0" autoPict="0">
                <anchor moveWithCells="1">
                  <from>
                    <xdr:col>13</xdr:col>
                    <xdr:colOff>0</xdr:colOff>
                    <xdr:row>118</xdr:row>
                    <xdr:rowOff>9525</xdr:rowOff>
                  </from>
                  <to>
                    <xdr:col>15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59" name="Drop Down 545">
              <controlPr defaultSize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60" name="Drop Down 546">
              <controlPr defaultSize="0" autoLine="0" autoPict="0">
                <anchor moveWithCells="1">
                  <from>
                    <xdr:col>13</xdr:col>
                    <xdr:colOff>0</xdr:colOff>
                    <xdr:row>120</xdr:row>
                    <xdr:rowOff>9525</xdr:rowOff>
                  </from>
                  <to>
                    <xdr:col>15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61" name="Drop Down 547">
              <controlPr defaultSize="0" autoLine="0" autoPict="0">
                <anchor moveWithCells="1">
                  <from>
                    <xdr:col>13</xdr:col>
                    <xdr:colOff>0</xdr:colOff>
                    <xdr:row>121</xdr:row>
                    <xdr:rowOff>9525</xdr:rowOff>
                  </from>
                  <to>
                    <xdr:col>15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62" name="Drop Down 548">
              <controlPr defaultSize="0" autoLine="0" autoPict="0">
                <anchor moveWithCells="1">
                  <from>
                    <xdr:col>13</xdr:col>
                    <xdr:colOff>0</xdr:colOff>
                    <xdr:row>122</xdr:row>
                    <xdr:rowOff>9525</xdr:rowOff>
                  </from>
                  <to>
                    <xdr:col>15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363" name="Drop Down 565">
              <controlPr defaultSize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364" name="Drop Down 566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12</xdr:col>
                    <xdr:colOff>676275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365" name="Drop Down 567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366" name="Drop Down 568">
              <controlPr defaultSize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367" name="Drop Down 569">
              <controlPr defaultSize="0" autoLine="0" autoPict="0">
                <anchor moveWithCells="1">
                  <from>
                    <xdr:col>3</xdr:col>
                    <xdr:colOff>9525</xdr:colOff>
                    <xdr:row>36</xdr:row>
                    <xdr:rowOff>9525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368" name="Drop Down 570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676275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369" name="Drop Down 571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370" name="Drop Down 572">
              <controlPr defaultSize="0" autoLine="0" autoPict="0">
                <anchor moveWithCells="1">
                  <from>
                    <xdr:col>13</xdr:col>
                    <xdr:colOff>0</xdr:colOff>
                    <xdr:row>36</xdr:row>
                    <xdr:rowOff>9525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371" name="Drop Down 573">
              <controlPr defaultSize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372" name="Drop Down 574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12</xdr:col>
                    <xdr:colOff>676275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373" name="Drop Down 575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374" name="Drop Down 576">
              <controlPr defaultSize="0" autoLine="0" autoPict="0">
                <anchor moveWithCells="1">
                  <from>
                    <xdr:col>13</xdr:col>
                    <xdr:colOff>0</xdr:colOff>
                    <xdr:row>37</xdr:row>
                    <xdr:rowOff>9525</xdr:rowOff>
                  </from>
                  <to>
                    <xdr:col>15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375" name="Drop Down 577">
              <controlPr defaultSize="0" autoLine="0" autoPict="0">
                <anchor moveWithCells="1">
                  <from>
                    <xdr:col>3</xdr:col>
                    <xdr:colOff>9525</xdr:colOff>
                    <xdr:row>38</xdr:row>
                    <xdr:rowOff>9525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376" name="Drop Down 578">
              <controlPr defaultSize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12</xdr:col>
                    <xdr:colOff>676275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377" name="Drop Down 579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378" name="Drop Down 580">
              <controlPr defaultSize="0" autoLine="0" autoPict="0">
                <anchor moveWithCells="1">
                  <from>
                    <xdr:col>13</xdr:col>
                    <xdr:colOff>0</xdr:colOff>
                    <xdr:row>38</xdr:row>
                    <xdr:rowOff>9525</xdr:rowOff>
                  </from>
                  <to>
                    <xdr:col>15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379" name="Drop Down 581">
              <controlPr defaultSize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380" name="Drop Down 582">
              <controlPr defaultSize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12</xdr:col>
                    <xdr:colOff>676275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381" name="Drop Down 583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382" name="Drop Down 584">
              <controlPr defaultSize="0" autoLine="0" autoPict="0">
                <anchor moveWithCells="1">
                  <from>
                    <xdr:col>13</xdr:col>
                    <xdr:colOff>0</xdr:colOff>
                    <xdr:row>39</xdr:row>
                    <xdr:rowOff>9525</xdr:rowOff>
                  </from>
                  <to>
                    <xdr:col>15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383" name="Drop Down 585">
              <controlPr defaultSize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384" name="Drop Down 586">
              <controlPr defaultSize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12</xdr:col>
                    <xdr:colOff>676275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385" name="Drop Down 587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386" name="Drop Down 588">
              <controlPr defaultSize="0" autoLine="0" autoPict="0">
                <anchor moveWithCells="1">
                  <from>
                    <xdr:col>13</xdr:col>
                    <xdr:colOff>0</xdr:colOff>
                    <xdr:row>40</xdr:row>
                    <xdr:rowOff>9525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387" name="Drop Down 589">
              <controlPr defaultSize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388" name="Drop Down 590">
              <controlPr defaultSize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12</xdr:col>
                    <xdr:colOff>676275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389" name="Drop Down 591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9525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390" name="Drop Down 592">
              <controlPr defaultSize="0" autoLine="0" autoPict="0">
                <anchor moveWithCells="1">
                  <from>
                    <xdr:col>13</xdr:col>
                    <xdr:colOff>0</xdr:colOff>
                    <xdr:row>41</xdr:row>
                    <xdr:rowOff>9525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391" name="Drop Down 593">
              <controlPr defaultSize="0" autoLine="0" autoPict="0">
                <anchor moveWithCells="1">
                  <from>
                    <xdr:col>3</xdr:col>
                    <xdr:colOff>9525</xdr:colOff>
                    <xdr:row>42</xdr:row>
                    <xdr:rowOff>9525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392" name="Drop Down 594">
              <controlPr defaultSize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12</xdr:col>
                    <xdr:colOff>676275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393" name="Drop Down 595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9525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394" name="Drop Down 596">
              <controlPr defaultSize="0" autoLine="0" autoPict="0">
                <anchor moveWithCells="1">
                  <from>
                    <xdr:col>13</xdr:col>
                    <xdr:colOff>0</xdr:colOff>
                    <xdr:row>42</xdr:row>
                    <xdr:rowOff>9525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395" name="Drop Down 597">
              <controlPr defaultSize="0" autoLine="0" autoPict="0">
                <anchor moveWithCells="1">
                  <from>
                    <xdr:col>3</xdr:col>
                    <xdr:colOff>9525</xdr:colOff>
                    <xdr:row>43</xdr:row>
                    <xdr:rowOff>9525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396" name="Drop Down 598">
              <controlPr defaultSize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12</xdr:col>
                    <xdr:colOff>676275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397" name="Drop Down 599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398" name="Drop Down 600">
              <controlPr defaultSize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399" name="Drop Down 601">
              <controlPr defaultSize="0" autoLine="0" autoPict="0">
                <anchor moveWithCells="1">
                  <from>
                    <xdr:col>3</xdr:col>
                    <xdr:colOff>9525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400" name="Drop Down 602">
              <controlPr defaultSize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676275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401" name="Drop Down 603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9525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402" name="Drop Down 604">
              <controlPr defaultSize="0" autoLine="0" autoPict="0">
                <anchor moveWithCells="1">
                  <from>
                    <xdr:col>13</xdr:col>
                    <xdr:colOff>0</xdr:colOff>
                    <xdr:row>44</xdr:row>
                    <xdr:rowOff>9525</xdr:rowOff>
                  </from>
                  <to>
                    <xdr:col>15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403" name="Drop Down 605">
              <controlPr defaultSize="0" autoLine="0" autoPict="0">
                <anchor moveWithCells="1">
                  <from>
                    <xdr:col>3</xdr:col>
                    <xdr:colOff>9525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404" name="Drop Down 606">
              <controlPr defaultSize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676275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405" name="Drop Down 607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9525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406" name="Drop Down 608">
              <controlPr defaultSize="0" autoLine="0" autoPict="0">
                <anchor moveWithCells="1">
                  <from>
                    <xdr:col>13</xdr:col>
                    <xdr:colOff>0</xdr:colOff>
                    <xdr:row>45</xdr:row>
                    <xdr:rowOff>9525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407" name="Drop Down 609">
              <controlPr defaultSize="0" autoLine="0" autoPict="0">
                <anchor moveWithCells="1">
                  <from>
                    <xdr:col>3</xdr:col>
                    <xdr:colOff>9525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408" name="Drop Down 610">
              <controlPr defaultSize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12</xdr:col>
                    <xdr:colOff>676275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409" name="Drop Down 611">
              <controlPr defaultSize="0" autoLine="0" autoPict="0">
                <anchor moveWithCells="1">
                  <from>
                    <xdr:col>4</xdr:col>
                    <xdr:colOff>9525</xdr:colOff>
                    <xdr:row>46</xdr:row>
                    <xdr:rowOff>9525</xdr:rowOff>
                  </from>
                  <to>
                    <xdr:col>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410" name="Drop Down 612">
              <controlPr defaultSize="0" autoLine="0" autoPict="0">
                <anchor moveWithCells="1">
                  <from>
                    <xdr:col>13</xdr:col>
                    <xdr:colOff>0</xdr:colOff>
                    <xdr:row>46</xdr:row>
                    <xdr:rowOff>9525</xdr:rowOff>
                  </from>
                  <to>
                    <xdr:col>15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411" name="Drop Down 613">
              <controlPr defaultSize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412" name="Drop Down 614">
              <controlPr defaultSize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12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413" name="Drop Down 615">
              <controlPr defaultSize="0" autoLine="0" autoPict="0">
                <anchor moveWithCells="1">
                  <from>
                    <xdr:col>4</xdr:col>
                    <xdr:colOff>9525</xdr:colOff>
                    <xdr:row>47</xdr:row>
                    <xdr:rowOff>9525</xdr:rowOff>
                  </from>
                  <to>
                    <xdr:col>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414" name="Drop Down 616">
              <controlPr defaultSize="0" autoLine="0" autoPict="0">
                <anchor moveWithCells="1">
                  <from>
                    <xdr:col>13</xdr:col>
                    <xdr:colOff>0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415" name="Drop Down 617">
              <controlPr defaultSize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416" name="Drop Down 618">
              <controlPr defaultSize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12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417" name="Drop Down 619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9525</xdr:rowOff>
                  </from>
                  <to>
                    <xdr:col>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418" name="Drop Down 620">
              <controlPr defaultSize="0" autoLine="0" autoPict="0">
                <anchor moveWithCells="1">
                  <from>
                    <xdr:col>13</xdr:col>
                    <xdr:colOff>0</xdr:colOff>
                    <xdr:row>48</xdr:row>
                    <xdr:rowOff>9525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419" name="Drop Down 621">
              <controlPr defaultSize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420" name="Drop Down 622">
              <controlPr defaultSize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12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421" name="Drop Down 623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9525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422" name="Drop Down 624">
              <controlPr defaultSize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15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423" name="Drop Down 625">
              <controlPr defaultSize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424" name="Drop Down 626">
              <controlPr defaultSize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12</xdr:col>
                    <xdr:colOff>676275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425" name="Drop Down 627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9525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426" name="Drop Down 628">
              <controlPr defaultSize="0" autoLine="0" autoPict="0">
                <anchor moveWithCells="1">
                  <from>
                    <xdr:col>13</xdr:col>
                    <xdr:colOff>0</xdr:colOff>
                    <xdr:row>50</xdr:row>
                    <xdr:rowOff>9525</xdr:rowOff>
                  </from>
                  <to>
                    <xdr:col>15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427" name="Drop Down 629">
              <controlPr defaultSize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428" name="Drop Down 630">
              <controlPr defaultSize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12</xdr:col>
                    <xdr:colOff>676275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429" name="Drop Down 631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9525</xdr:rowOff>
                  </from>
                  <to>
                    <xdr:col>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430" name="Drop Down 632">
              <controlPr defaultSize="0" autoLine="0" autoPict="0">
                <anchor moveWithCells="1">
                  <from>
                    <xdr:col>13</xdr:col>
                    <xdr:colOff>0</xdr:colOff>
                    <xdr:row>51</xdr:row>
                    <xdr:rowOff>9525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431" name="Drop Down 633">
              <controlPr defaultSize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432" name="Drop Down 634">
              <controlPr defaultSize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12</xdr:col>
                    <xdr:colOff>676275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433" name="Drop Down 635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9525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434" name="Drop Down 636">
              <controlPr defaultSize="0" autoLine="0" autoPict="0">
                <anchor moveWithCells="1">
                  <from>
                    <xdr:col>13</xdr:col>
                    <xdr:colOff>0</xdr:colOff>
                    <xdr:row>52</xdr:row>
                    <xdr:rowOff>9525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435" name="Drop Down 637">
              <controlPr defaultSize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436" name="Drop Down 638">
              <controlPr defaultSize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12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437" name="Drop Down 639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9525</xdr:rowOff>
                  </from>
                  <to>
                    <xdr:col>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438" name="Drop Down 640">
              <controlPr defaultSize="0" autoLine="0" autoPict="0">
                <anchor moveWithCells="1">
                  <from>
                    <xdr:col>13</xdr:col>
                    <xdr:colOff>0</xdr:colOff>
                    <xdr:row>53</xdr:row>
                    <xdr:rowOff>9525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439" name="Drop Down 641">
              <controlPr defaultSize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440" name="Drop Down 642">
              <controlPr defaultSize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12</xdr:col>
                    <xdr:colOff>676275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441" name="Drop Down 643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9525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442" name="Drop Down 644">
              <controlPr defaultSize="0" autoLine="0" autoPict="0">
                <anchor moveWithCells="1">
                  <from>
                    <xdr:col>13</xdr:col>
                    <xdr:colOff>0</xdr:colOff>
                    <xdr:row>54</xdr:row>
                    <xdr:rowOff>9525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443" name="Drop Down 645">
              <controlPr defaultSize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444" name="Drop Down 646">
              <controlPr defaultSize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12</xdr:col>
                    <xdr:colOff>676275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445" name="Drop Down 647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9525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446" name="Drop Down 648">
              <controlPr defaultSize="0" autoLine="0" autoPict="0">
                <anchor moveWithCells="1">
                  <from>
                    <xdr:col>13</xdr:col>
                    <xdr:colOff>0</xdr:colOff>
                    <xdr:row>55</xdr:row>
                    <xdr:rowOff>9525</xdr:rowOff>
                  </from>
                  <to>
                    <xdr:col>15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447" name="Drop Down 649">
              <controlPr defaultSize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448" name="Drop Down 650">
              <controlPr defaultSize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12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449" name="Drop Down 651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9525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450" name="Drop Down 652">
              <controlPr defaultSize="0" autoLine="0" autoPict="0">
                <anchor moveWithCells="1">
                  <from>
                    <xdr:col>13</xdr:col>
                    <xdr:colOff>0</xdr:colOff>
                    <xdr:row>56</xdr:row>
                    <xdr:rowOff>9525</xdr:rowOff>
                  </from>
                  <to>
                    <xdr:col>15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451" name="Drop Down 653">
              <controlPr defaultSize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452" name="Drop Down 654">
              <controlPr defaultSize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12</xdr:col>
                    <xdr:colOff>676275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453" name="Drop Down 655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9525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454" name="Drop Down 656">
              <controlPr defaultSize="0" autoLine="0" autoPict="0">
                <anchor moveWithCells="1">
                  <from>
                    <xdr:col>13</xdr:col>
                    <xdr:colOff>0</xdr:colOff>
                    <xdr:row>57</xdr:row>
                    <xdr:rowOff>9525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455" name="Drop Down 657">
              <controlPr defaultSize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456" name="Drop Down 658">
              <controlPr defaultSize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12</xdr:col>
                    <xdr:colOff>676275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457" name="Drop Down 659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9525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458" name="Drop Down 660">
              <controlPr defaultSize="0" autoLine="0" autoPict="0">
                <anchor moveWithCells="1">
                  <from>
                    <xdr:col>13</xdr:col>
                    <xdr:colOff>0</xdr:colOff>
                    <xdr:row>58</xdr:row>
                    <xdr:rowOff>9525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459" name="Drop Down 661">
              <controlPr defaultSize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460" name="Drop Down 662">
              <controlPr defaultSize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12</xdr:col>
                    <xdr:colOff>676275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461" name="Drop Down 663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9525</xdr:rowOff>
                  </from>
                  <to>
                    <xdr:col>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462" name="Drop Down 664">
              <controlPr defaultSize="0" autoLine="0" autoPict="0">
                <anchor moveWithCells="1">
                  <from>
                    <xdr:col>13</xdr:col>
                    <xdr:colOff>0</xdr:colOff>
                    <xdr:row>59</xdr:row>
                    <xdr:rowOff>9525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463" name="Drop Down 665">
              <controlPr defaultSize="0" autoLine="0" autoPict="0">
                <anchor moveWithCells="1">
                  <from>
                    <xdr:col>3</xdr:col>
                    <xdr:colOff>9525</xdr:colOff>
                    <xdr:row>60</xdr:row>
                    <xdr:rowOff>9525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464" name="Drop Down 666">
              <controlPr defaultSize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12</xdr:col>
                    <xdr:colOff>676275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465" name="Drop Down 667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9525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466" name="Drop Down 668">
              <controlPr defaultSize="0" autoLine="0" autoPict="0">
                <anchor moveWithCells="1">
                  <from>
                    <xdr:col>13</xdr:col>
                    <xdr:colOff>0</xdr:colOff>
                    <xdr:row>60</xdr:row>
                    <xdr:rowOff>9525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467" name="Drop Down 669">
              <controlPr defaultSize="0" autoLine="0" autoPict="0">
                <anchor moveWithCells="1">
                  <from>
                    <xdr:col>3</xdr:col>
                    <xdr:colOff>9525</xdr:colOff>
                    <xdr:row>61</xdr:row>
                    <xdr:rowOff>9525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468" name="Drop Down 670">
              <controlPr defaultSize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12</xdr:col>
                    <xdr:colOff>676275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469" name="Drop Down 671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9525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470" name="Drop Down 672">
              <controlPr defaultSize="0" autoLine="0" autoPict="0">
                <anchor moveWithCells="1">
                  <from>
                    <xdr:col>13</xdr:col>
                    <xdr:colOff>0</xdr:colOff>
                    <xdr:row>61</xdr:row>
                    <xdr:rowOff>9525</xdr:rowOff>
                  </from>
                  <to>
                    <xdr:col>15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471" name="Drop Down 673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9525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472" name="Drop Down 674">
              <controlPr defaultSize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12</xdr:col>
                    <xdr:colOff>676275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473" name="Drop Down 675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9525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474" name="Drop Down 676">
              <controlPr defaultSize="0" autoLine="0" autoPict="0">
                <anchor moveWithCells="1">
                  <from>
                    <xdr:col>13</xdr:col>
                    <xdr:colOff>0</xdr:colOff>
                    <xdr:row>62</xdr:row>
                    <xdr:rowOff>9525</xdr:rowOff>
                  </from>
                  <to>
                    <xdr:col>15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475" name="Drop Down 677">
              <controlPr defaultSize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476" name="Drop Down 678">
              <controlPr defaultSize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12</xdr:col>
                    <xdr:colOff>676275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477" name="Drop Down 679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478" name="Drop Down 680">
              <controlPr defaultSize="0" autoLine="0" autoPict="0">
                <anchor moveWithCells="1">
                  <from>
                    <xdr:col>13</xdr:col>
                    <xdr:colOff>0</xdr:colOff>
                    <xdr:row>63</xdr:row>
                    <xdr:rowOff>9525</xdr:rowOff>
                  </from>
                  <to>
                    <xdr:col>15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479" name="Drop Down 681">
              <controlPr defaultSize="0" autoLine="0" autoPict="0">
                <anchor moveWithCells="1">
                  <from>
                    <xdr:col>3</xdr:col>
                    <xdr:colOff>9525</xdr:colOff>
                    <xdr:row>64</xdr:row>
                    <xdr:rowOff>9525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480" name="Drop Down 682">
              <controlPr defaultSize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12</xdr:col>
                    <xdr:colOff>676275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481" name="Drop Down 683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9525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482" name="Drop Down 684">
              <controlPr defaultSize="0" autoLine="0" autoPict="0">
                <anchor moveWithCells="1">
                  <from>
                    <xdr:col>13</xdr:col>
                    <xdr:colOff>0</xdr:colOff>
                    <xdr:row>64</xdr:row>
                    <xdr:rowOff>9525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483" name="Drop Down 685">
              <controlPr defaultSize="0" autoLine="0" autoPict="0">
                <anchor moveWithCells="1">
                  <from>
                    <xdr:col>3</xdr:col>
                    <xdr:colOff>9525</xdr:colOff>
                    <xdr:row>65</xdr:row>
                    <xdr:rowOff>9525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484" name="Drop Down 686">
              <controlPr defaultSize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12</xdr:col>
                    <xdr:colOff>676275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485" name="Drop Down 687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9525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486" name="Drop Down 688">
              <controlPr defaultSize="0" autoLine="0" autoPict="0">
                <anchor moveWithCells="1">
                  <from>
                    <xdr:col>13</xdr:col>
                    <xdr:colOff>0</xdr:colOff>
                    <xdr:row>65</xdr:row>
                    <xdr:rowOff>9525</xdr:rowOff>
                  </from>
                  <to>
                    <xdr:col>15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487" name="Drop Down 689">
              <controlPr defaultSize="0" autoLine="0" autoPict="0">
                <anchor moveWithCells="1">
                  <from>
                    <xdr:col>3</xdr:col>
                    <xdr:colOff>9525</xdr:colOff>
                    <xdr:row>66</xdr:row>
                    <xdr:rowOff>9525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488" name="Drop Down 690">
              <controlPr defaultSize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12</xdr:col>
                    <xdr:colOff>676275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489" name="Drop Down 691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9525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490" name="Drop Down 692">
              <controlPr defaultSize="0" autoLine="0" autoPict="0">
                <anchor moveWithCells="1">
                  <from>
                    <xdr:col>13</xdr:col>
                    <xdr:colOff>0</xdr:colOff>
                    <xdr:row>66</xdr:row>
                    <xdr:rowOff>9525</xdr:rowOff>
                  </from>
                  <to>
                    <xdr:col>15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491" name="Drop Down 693">
              <controlPr defaultSize="0" autoLine="0" autoPict="0">
                <anchor moveWithCells="1">
                  <from>
                    <xdr:col>3</xdr:col>
                    <xdr:colOff>9525</xdr:colOff>
                    <xdr:row>67</xdr:row>
                    <xdr:rowOff>9525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492" name="Drop Down 694">
              <controlPr defaultSize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12</xdr:col>
                    <xdr:colOff>676275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493" name="Drop Down 695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9525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494" name="Drop Down 696">
              <controlPr defaultSize="0" autoLine="0" autoPict="0">
                <anchor moveWithCells="1">
                  <from>
                    <xdr:col>13</xdr:col>
                    <xdr:colOff>0</xdr:colOff>
                    <xdr:row>67</xdr:row>
                    <xdr:rowOff>9525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495" name="Drop Down 697">
              <controlPr defaultSize="0" autoLine="0" autoPict="0">
                <anchor moveWithCells="1">
                  <from>
                    <xdr:col>3</xdr:col>
                    <xdr:colOff>9525</xdr:colOff>
                    <xdr:row>68</xdr:row>
                    <xdr:rowOff>9525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496" name="Drop Down 698">
              <controlPr defaultSize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12</xdr:col>
                    <xdr:colOff>676275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497" name="Drop Down 699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9525</xdr:rowOff>
                  </from>
                  <to>
                    <xdr:col>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498" name="Drop Down 700">
              <controlPr defaultSize="0" autoLine="0" autoPict="0">
                <anchor moveWithCells="1">
                  <from>
                    <xdr:col>13</xdr:col>
                    <xdr:colOff>0</xdr:colOff>
                    <xdr:row>68</xdr:row>
                    <xdr:rowOff>9525</xdr:rowOff>
                  </from>
                  <to>
                    <xdr:col>15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499" name="Drop Down 701">
              <controlPr defaultSize="0" autoLine="0" autoPict="0">
                <anchor moveWithCells="1">
                  <from>
                    <xdr:col>3</xdr:col>
                    <xdr:colOff>9525</xdr:colOff>
                    <xdr:row>69</xdr:row>
                    <xdr:rowOff>9525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500" name="Drop Down 702">
              <controlPr defaultSize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12</xdr:col>
                    <xdr:colOff>676275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501" name="Drop Down 703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9525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502" name="Drop Down 704">
              <controlPr defaultSize="0" autoLine="0" autoPict="0">
                <anchor moveWithCells="1">
                  <from>
                    <xdr:col>13</xdr:col>
                    <xdr:colOff>0</xdr:colOff>
                    <xdr:row>69</xdr:row>
                    <xdr:rowOff>9525</xdr:rowOff>
                  </from>
                  <to>
                    <xdr:col>15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503" name="Drop Down 705">
              <controlPr defaultSize="0" autoLine="0" autoPict="0">
                <anchor moveWithCells="1">
                  <from>
                    <xdr:col>3</xdr:col>
                    <xdr:colOff>9525</xdr:colOff>
                    <xdr:row>70</xdr:row>
                    <xdr:rowOff>9525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504" name="Drop Down 706">
              <controlPr defaultSize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12</xdr:col>
                    <xdr:colOff>676275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505" name="Drop Down 707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9525</xdr:rowOff>
                  </from>
                  <to>
                    <xdr:col>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506" name="Drop Down 708">
              <controlPr defaultSize="0" autoLine="0" autoPict="0">
                <anchor moveWithCells="1">
                  <from>
                    <xdr:col>13</xdr:col>
                    <xdr:colOff>0</xdr:colOff>
                    <xdr:row>70</xdr:row>
                    <xdr:rowOff>9525</xdr:rowOff>
                  </from>
                  <to>
                    <xdr:col>15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507" name="Drop Down 709">
              <controlPr defaultSize="0" autoLine="0" autoPict="0">
                <anchor moveWithCells="1">
                  <from>
                    <xdr:col>3</xdr:col>
                    <xdr:colOff>9525</xdr:colOff>
                    <xdr:row>71</xdr:row>
                    <xdr:rowOff>9525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508" name="Drop Down 710">
              <controlPr defaultSize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12</xdr:col>
                    <xdr:colOff>676275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509" name="Drop Down 711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9525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510" name="Drop Down 712">
              <controlPr defaultSize="0" autoLine="0" autoPict="0">
                <anchor moveWithCells="1">
                  <from>
                    <xdr:col>13</xdr:col>
                    <xdr:colOff>0</xdr:colOff>
                    <xdr:row>71</xdr:row>
                    <xdr:rowOff>9525</xdr:rowOff>
                  </from>
                  <to>
                    <xdr:col>15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511" name="Drop Down 713">
              <controlPr defaultSize="0" autoLine="0" autoPict="0">
                <anchor moveWithCells="1">
                  <from>
                    <xdr:col>3</xdr:col>
                    <xdr:colOff>9525</xdr:colOff>
                    <xdr:row>72</xdr:row>
                    <xdr:rowOff>9525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512" name="Drop Down 714">
              <controlPr defaultSize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12</xdr:col>
                    <xdr:colOff>676275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513" name="Drop Down 715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9525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514" name="Drop Down 716">
              <controlPr defaultSize="0" autoLine="0" autoPict="0">
                <anchor moveWithCells="1">
                  <from>
                    <xdr:col>13</xdr:col>
                    <xdr:colOff>0</xdr:colOff>
                    <xdr:row>72</xdr:row>
                    <xdr:rowOff>9525</xdr:rowOff>
                  </from>
                  <to>
                    <xdr:col>15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515" name="Drop Down 717">
              <controlPr defaultSize="0" autoLine="0" autoPict="0">
                <anchor moveWithCells="1">
                  <from>
                    <xdr:col>3</xdr:col>
                    <xdr:colOff>9525</xdr:colOff>
                    <xdr:row>73</xdr:row>
                    <xdr:rowOff>9525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516" name="Drop Down 718">
              <controlPr defaultSize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12</xdr:col>
                    <xdr:colOff>676275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517" name="Drop Down 719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9525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518" name="Drop Down 720">
              <controlPr defaultSize="0" autoLine="0" autoPict="0">
                <anchor moveWithCells="1">
                  <from>
                    <xdr:col>13</xdr:col>
                    <xdr:colOff>0</xdr:colOff>
                    <xdr:row>73</xdr:row>
                    <xdr:rowOff>9525</xdr:rowOff>
                  </from>
                  <to>
                    <xdr:col>15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519" name="Drop Down 721">
              <controlPr defaultSize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520" name="Drop Down 722">
              <controlPr defaultSize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12</xdr:col>
                    <xdr:colOff>676275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521" name="Drop Down 723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9525</xdr:rowOff>
                  </from>
                  <to>
                    <xdr:col>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522" name="Drop Down 724">
              <controlPr defaultSize="0" autoLine="0" autoPict="0">
                <anchor moveWithCells="1">
                  <from>
                    <xdr:col>13</xdr:col>
                    <xdr:colOff>0</xdr:colOff>
                    <xdr:row>74</xdr:row>
                    <xdr:rowOff>9525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523" name="Drop Down 725">
              <controlPr defaultSize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524" name="Drop Down 726">
              <controlPr defaultSize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12</xdr:col>
                    <xdr:colOff>676275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525" name="Drop Down 727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9525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526" name="Drop Down 728">
              <controlPr defaultSize="0" autoLine="0" autoPict="0">
                <anchor moveWithCells="1">
                  <from>
                    <xdr:col>13</xdr:col>
                    <xdr:colOff>0</xdr:colOff>
                    <xdr:row>75</xdr:row>
                    <xdr:rowOff>9525</xdr:rowOff>
                  </from>
                  <to>
                    <xdr:col>15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527" name="Drop Down 729">
              <controlPr defaultSize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528" name="Drop Down 730">
              <controlPr defaultSize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12</xdr:col>
                    <xdr:colOff>676275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529" name="Drop Down 731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9525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530" name="Drop Down 732">
              <controlPr defaultSize="0" autoLine="0" autoPict="0">
                <anchor moveWithCells="1">
                  <from>
                    <xdr:col>13</xdr:col>
                    <xdr:colOff>0</xdr:colOff>
                    <xdr:row>76</xdr:row>
                    <xdr:rowOff>9525</xdr:rowOff>
                  </from>
                  <to>
                    <xdr:col>15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531" name="Drop Down 733">
              <controlPr defaultSize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532" name="Drop Down 734">
              <controlPr defaultSize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12</xdr:col>
                    <xdr:colOff>676275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533" name="Drop Down 735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9525</xdr:rowOff>
                  </from>
                  <to>
                    <xdr:col>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534" name="Drop Down 736">
              <controlPr defaultSize="0" autoLine="0" autoPict="0">
                <anchor moveWithCells="1">
                  <from>
                    <xdr:col>13</xdr:col>
                    <xdr:colOff>0</xdr:colOff>
                    <xdr:row>77</xdr:row>
                    <xdr:rowOff>9525</xdr:rowOff>
                  </from>
                  <to>
                    <xdr:col>15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535" name="Drop Down 737">
              <controlPr defaultSize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536" name="Drop Down 738">
              <controlPr defaultSize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12</xdr:col>
                    <xdr:colOff>676275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537" name="Drop Down 739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9525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538" name="Drop Down 740">
              <controlPr defaultSize="0" autoLine="0" autoPict="0">
                <anchor moveWithCells="1">
                  <from>
                    <xdr:col>13</xdr:col>
                    <xdr:colOff>0</xdr:colOff>
                    <xdr:row>78</xdr:row>
                    <xdr:rowOff>9525</xdr:rowOff>
                  </from>
                  <to>
                    <xdr:col>15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539" name="Drop Down 741">
              <controlPr defaultSize="0" autoLine="0" autoPict="0">
                <anchor moveWithCells="1">
                  <from>
                    <xdr:col>3</xdr:col>
                    <xdr:colOff>9525</xdr:colOff>
                    <xdr:row>79</xdr:row>
                    <xdr:rowOff>9525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540" name="Drop Down 742">
              <controlPr defaultSize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12</xdr:col>
                    <xdr:colOff>676275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541" name="Drop Down 743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9525</xdr:rowOff>
                  </from>
                  <to>
                    <xdr:col>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542" name="Drop Down 744">
              <controlPr defaultSize="0" autoLine="0" autoPict="0">
                <anchor moveWithCells="1">
                  <from>
                    <xdr:col>13</xdr:col>
                    <xdr:colOff>0</xdr:colOff>
                    <xdr:row>79</xdr:row>
                    <xdr:rowOff>9525</xdr:rowOff>
                  </from>
                  <to>
                    <xdr:col>15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543" name="Drop Down 745">
              <controlPr defaultSize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544" name="Drop Down 746">
              <controlPr defaultSize="0" autoLine="0" autoPict="0">
                <anchor moveWithCells="1">
                  <from>
                    <xdr:col>8</xdr:col>
                    <xdr:colOff>0</xdr:colOff>
                    <xdr:row>80</xdr:row>
                    <xdr:rowOff>0</xdr:rowOff>
                  </from>
                  <to>
                    <xdr:col>12</xdr:col>
                    <xdr:colOff>676275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545" name="Drop Down 747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9525</xdr:rowOff>
                  </from>
                  <to>
                    <xdr:col>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546" name="Drop Down 748">
              <controlPr defaultSize="0" autoLine="0" autoPict="0">
                <anchor moveWithCells="1">
                  <from>
                    <xdr:col>13</xdr:col>
                    <xdr:colOff>0</xdr:colOff>
                    <xdr:row>80</xdr:row>
                    <xdr:rowOff>9525</xdr:rowOff>
                  </from>
                  <to>
                    <xdr:col>15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547" name="Drop Down 749">
              <controlPr defaultSize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548" name="Drop Down 750">
              <controlPr defaultSize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12</xdr:col>
                    <xdr:colOff>676275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549" name="Drop Down 751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9525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550" name="Drop Down 752">
              <controlPr defaultSize="0" autoLine="0" autoPict="0">
                <anchor moveWithCells="1">
                  <from>
                    <xdr:col>13</xdr:col>
                    <xdr:colOff>0</xdr:colOff>
                    <xdr:row>81</xdr:row>
                    <xdr:rowOff>9525</xdr:rowOff>
                  </from>
                  <to>
                    <xdr:col>15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551" name="Drop Down 753">
              <controlPr defaultSize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552" name="Drop Down 754">
              <controlPr defaultSize="0" autoLine="0" autoPict="0">
                <anchor mov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12</xdr:col>
                    <xdr:colOff>676275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553" name="Drop Down 755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9525</xdr:rowOff>
                  </from>
                  <to>
                    <xdr:col>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554" name="Drop Down 756">
              <controlPr defaultSize="0" autoLine="0" autoPict="0">
                <anchor moveWithCells="1">
                  <from>
                    <xdr:col>13</xdr:col>
                    <xdr:colOff>0</xdr:colOff>
                    <xdr:row>82</xdr:row>
                    <xdr:rowOff>9525</xdr:rowOff>
                  </from>
                  <to>
                    <xdr:col>15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555" name="Drop Down 757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556" name="Drop Down 758">
              <controlPr defaultSize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12</xdr:col>
                    <xdr:colOff>676275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557" name="Drop Down 759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9525</xdr:rowOff>
                  </from>
                  <to>
                    <xdr:col>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558" name="Drop Down 760">
              <controlPr defaultSize="0" autoLine="0" autoPict="0">
                <anchor moveWithCells="1">
                  <from>
                    <xdr:col>13</xdr:col>
                    <xdr:colOff>0</xdr:colOff>
                    <xdr:row>83</xdr:row>
                    <xdr:rowOff>9525</xdr:rowOff>
                  </from>
                  <to>
                    <xdr:col>15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559" name="Drop Down 761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560" name="Drop Down 762">
              <controlPr defaultSize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12</xdr:col>
                    <xdr:colOff>676275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561" name="Drop Down 763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9525</xdr:rowOff>
                  </from>
                  <to>
                    <xdr:col>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562" name="Drop Down 764">
              <controlPr defaultSize="0" autoLine="0" autoPict="0">
                <anchor moveWithCells="1">
                  <from>
                    <xdr:col>13</xdr:col>
                    <xdr:colOff>0</xdr:colOff>
                    <xdr:row>84</xdr:row>
                    <xdr:rowOff>9525</xdr:rowOff>
                  </from>
                  <to>
                    <xdr:col>15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563" name="Drop Down 765">
              <controlPr defaultSize="0" autoLine="0" autoPict="0">
                <anchor moveWithCells="1">
                  <from>
                    <xdr:col>3</xdr:col>
                    <xdr:colOff>9525</xdr:colOff>
                    <xdr:row>85</xdr:row>
                    <xdr:rowOff>9525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564" name="Drop Down 766">
              <controlPr defaultSize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12</xdr:col>
                    <xdr:colOff>676275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565" name="Drop Down 767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9525</xdr:rowOff>
                  </from>
                  <to>
                    <xdr:col>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566" name="Drop Down 768">
              <controlPr defaultSize="0" autoLine="0" autoPict="0">
                <anchor moveWithCells="1">
                  <from>
                    <xdr:col>13</xdr:col>
                    <xdr:colOff>0</xdr:colOff>
                    <xdr:row>85</xdr:row>
                    <xdr:rowOff>9525</xdr:rowOff>
                  </from>
                  <to>
                    <xdr:col>15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567" name="Drop Down 769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568" name="Drop Down 770">
              <controlPr defaultSize="0" autoLine="0" autoPict="0">
                <anchor mov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12</xdr:col>
                    <xdr:colOff>676275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569" name="Drop Down 771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9525</xdr:rowOff>
                  </from>
                  <to>
                    <xdr:col>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570" name="Drop Down 772">
              <controlPr defaultSize="0" autoLine="0" autoPict="0">
                <anchor moveWithCells="1">
                  <from>
                    <xdr:col>13</xdr:col>
                    <xdr:colOff>0</xdr:colOff>
                    <xdr:row>86</xdr:row>
                    <xdr:rowOff>9525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571" name="Drop Down 773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572" name="Drop Down 774">
              <controlPr defaultSize="0" autoLine="0" autoPict="0">
                <anchor mov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12</xdr:col>
                    <xdr:colOff>676275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573" name="Drop Down 775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9525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574" name="Drop Down 776">
              <controlPr defaultSize="0" autoLine="0" autoPict="0">
                <anchor moveWithCells="1">
                  <from>
                    <xdr:col>13</xdr:col>
                    <xdr:colOff>0</xdr:colOff>
                    <xdr:row>87</xdr:row>
                    <xdr:rowOff>9525</xdr:rowOff>
                  </from>
                  <to>
                    <xdr:col>15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575" name="Drop Down 777">
              <controlPr defaultSize="0" autoLine="0" autoPict="0">
                <anchor moveWithCells="1">
                  <from>
                    <xdr:col>3</xdr:col>
                    <xdr:colOff>9525</xdr:colOff>
                    <xdr:row>88</xdr:row>
                    <xdr:rowOff>9525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576" name="Drop Down 778">
              <controlPr defaultSize="0" autoLine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12</xdr:col>
                    <xdr:colOff>676275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577" name="Drop Down 779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9525</xdr:rowOff>
                  </from>
                  <to>
                    <xdr:col>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578" name="Drop Down 780">
              <controlPr defaultSize="0" autoLine="0" autoPict="0">
                <anchor moveWithCells="1">
                  <from>
                    <xdr:col>13</xdr:col>
                    <xdr:colOff>0</xdr:colOff>
                    <xdr:row>88</xdr:row>
                    <xdr:rowOff>9525</xdr:rowOff>
                  </from>
                  <to>
                    <xdr:col>15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579" name="Drop Down 781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580" name="Drop Down 782">
              <controlPr defaultSize="0" autoLine="0" autoPict="0">
                <anchor mov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12</xdr:col>
                    <xdr:colOff>676275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581" name="Drop Down 783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9525</xdr:rowOff>
                  </from>
                  <to>
                    <xdr:col>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582" name="Drop Down 784">
              <controlPr defaultSize="0" autoLine="0" autoPict="0">
                <anchor moveWithCells="1">
                  <from>
                    <xdr:col>13</xdr:col>
                    <xdr:colOff>0</xdr:colOff>
                    <xdr:row>89</xdr:row>
                    <xdr:rowOff>9525</xdr:rowOff>
                  </from>
                  <to>
                    <xdr:col>15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583" name="Drop Down 785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584" name="Drop Down 786">
              <controlPr defaultSize="0" autoLine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12</xdr:col>
                    <xdr:colOff>676275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585" name="Drop Down 787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9525</xdr:rowOff>
                  </from>
                  <to>
                    <xdr:col>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586" name="Drop Down 788">
              <controlPr defaultSize="0" autoLine="0" autoPict="0">
                <anchor moveWithCells="1">
                  <from>
                    <xdr:col>13</xdr:col>
                    <xdr:colOff>0</xdr:colOff>
                    <xdr:row>90</xdr:row>
                    <xdr:rowOff>9525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587" name="Drop Down 789">
              <controlPr defaultSize="0" autoLine="0" autoPict="0">
                <anchor moveWithCells="1">
                  <from>
                    <xdr:col>3</xdr:col>
                    <xdr:colOff>9525</xdr:colOff>
                    <xdr:row>91</xdr:row>
                    <xdr:rowOff>9525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588" name="Drop Down 790">
              <controlPr defaultSize="0" autoLine="0" autoPict="0">
                <anchor mov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12</xdr:col>
                    <xdr:colOff>676275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589" name="Drop Down 791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9525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590" name="Drop Down 792">
              <controlPr defaultSize="0" autoLine="0" autoPict="0">
                <anchor moveWithCells="1">
                  <from>
                    <xdr:col>13</xdr:col>
                    <xdr:colOff>0</xdr:colOff>
                    <xdr:row>91</xdr:row>
                    <xdr:rowOff>9525</xdr:rowOff>
                  </from>
                  <to>
                    <xdr:col>15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591" name="Drop Down 793">
              <controlPr defaultSize="0" autoLine="0" autoPict="0">
                <anchor moveWithCells="1">
                  <from>
                    <xdr:col>3</xdr:col>
                    <xdr:colOff>9525</xdr:colOff>
                    <xdr:row>92</xdr:row>
                    <xdr:rowOff>9525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592" name="Drop Down 794">
              <controlPr defaultSize="0" autoLine="0" autoPict="0">
                <anchor mov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12</xdr:col>
                    <xdr:colOff>676275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593" name="Drop Down 795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9525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594" name="Drop Down 796">
              <controlPr defaultSize="0" autoLine="0" autoPict="0">
                <anchor moveWithCells="1">
                  <from>
                    <xdr:col>13</xdr:col>
                    <xdr:colOff>0</xdr:colOff>
                    <xdr:row>92</xdr:row>
                    <xdr:rowOff>9525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595" name="Drop Down 797">
              <controlPr defaultSize="0" autoLine="0" autoPict="0">
                <anchor moveWithCells="1">
                  <from>
                    <xdr:col>3</xdr:col>
                    <xdr:colOff>9525</xdr:colOff>
                    <xdr:row>93</xdr:row>
                    <xdr:rowOff>9525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596" name="Drop Down 798">
              <controlPr defaultSize="0" autoLine="0" autoPict="0">
                <anchor mov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12</xdr:col>
                    <xdr:colOff>676275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597" name="Drop Down 799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9525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598" name="Drop Down 800">
              <controlPr defaultSize="0" autoLine="0" autoPict="0">
                <anchor moveWithCells="1">
                  <from>
                    <xdr:col>13</xdr:col>
                    <xdr:colOff>0</xdr:colOff>
                    <xdr:row>93</xdr:row>
                    <xdr:rowOff>9525</xdr:rowOff>
                  </from>
                  <to>
                    <xdr:col>15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599" name="Drop Down 801">
              <controlPr defaultSize="0" autoLine="0" autoPict="0">
                <anchor moveWithCells="1">
                  <from>
                    <xdr:col>3</xdr:col>
                    <xdr:colOff>9525</xdr:colOff>
                    <xdr:row>94</xdr:row>
                    <xdr:rowOff>9525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600" name="Drop Down 802">
              <controlPr defaultSize="0" autoLine="0" autoPict="0">
                <anchor mov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12</xdr:col>
                    <xdr:colOff>676275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601" name="Drop Down 803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9525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602" name="Drop Down 804">
              <controlPr defaultSize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603" name="Drop Down 805">
              <controlPr defaultSize="0" autoLine="0" autoPict="0">
                <anchor moveWithCells="1">
                  <from>
                    <xdr:col>3</xdr:col>
                    <xdr:colOff>9525</xdr:colOff>
                    <xdr:row>95</xdr:row>
                    <xdr:rowOff>9525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604" name="Drop Down 806">
              <controlPr defaultSize="0" autoLine="0" autoPict="0">
                <anchor moveWithCells="1">
                  <from>
                    <xdr:col>8</xdr:col>
                    <xdr:colOff>0</xdr:colOff>
                    <xdr:row>95</xdr:row>
                    <xdr:rowOff>0</xdr:rowOff>
                  </from>
                  <to>
                    <xdr:col>12</xdr:col>
                    <xdr:colOff>676275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605" name="Drop Down 807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9525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606" name="Drop Down 808">
              <controlPr defaultSize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607" name="Drop Down 809">
              <controlPr defaultSize="0" autoLine="0" autoPict="0">
                <anchor moveWithCells="1">
                  <from>
                    <xdr:col>3</xdr:col>
                    <xdr:colOff>9525</xdr:colOff>
                    <xdr:row>96</xdr:row>
                    <xdr:rowOff>9525</xdr:rowOff>
                  </from>
                  <to>
                    <xdr:col>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608" name="Drop Down 810">
              <controlPr defaultSize="0" autoLine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12</xdr:col>
                    <xdr:colOff>676275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609" name="Drop Down 811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9525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610" name="Drop Down 812">
              <controlPr defaultSize="0" autoLine="0" autoPict="0">
                <anchor moveWithCells="1">
                  <from>
                    <xdr:col>13</xdr:col>
                    <xdr:colOff>0</xdr:colOff>
                    <xdr:row>96</xdr:row>
                    <xdr:rowOff>9525</xdr:rowOff>
                  </from>
                  <to>
                    <xdr:col>15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611" name="Drop Down 813">
              <controlPr defaultSize="0" autoLine="0" autoPict="0">
                <anchor moveWithCells="1">
                  <from>
                    <xdr:col>3</xdr:col>
                    <xdr:colOff>9525</xdr:colOff>
                    <xdr:row>97</xdr:row>
                    <xdr:rowOff>9525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612" name="Drop Down 814">
              <controlPr defaultSize="0" autoLine="0" autoPict="0">
                <anchor mov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12</xdr:col>
                    <xdr:colOff>676275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613" name="Drop Down 815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9525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614" name="Drop Down 816">
              <controlPr defaultSize="0" autoLine="0" autoPict="0">
                <anchor moveWithCells="1">
                  <from>
                    <xdr:col>13</xdr:col>
                    <xdr:colOff>0</xdr:colOff>
                    <xdr:row>97</xdr:row>
                    <xdr:rowOff>9525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615" name="Drop Down 817">
              <controlPr defaultSize="0" autoLine="0" autoPict="0">
                <anchor moveWithCells="1">
                  <from>
                    <xdr:col>3</xdr:col>
                    <xdr:colOff>9525</xdr:colOff>
                    <xdr:row>98</xdr:row>
                    <xdr:rowOff>9525</xdr:rowOff>
                  </from>
                  <to>
                    <xdr:col>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616" name="Drop Down 818">
              <controlPr defaultSize="0" autoLine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12</xdr:col>
                    <xdr:colOff>676275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617" name="Drop Down 819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9525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618" name="Drop Down 820">
              <controlPr defaultSize="0" autoLine="0" autoPict="0">
                <anchor moveWithCells="1">
                  <from>
                    <xdr:col>13</xdr:col>
                    <xdr:colOff>0</xdr:colOff>
                    <xdr:row>98</xdr:row>
                    <xdr:rowOff>9525</xdr:rowOff>
                  </from>
                  <to>
                    <xdr:col>15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619" name="Drop Down 821">
              <controlPr defaultSize="0" autoLine="0" autoPict="0">
                <anchor moveWithCells="1">
                  <from>
                    <xdr:col>3</xdr:col>
                    <xdr:colOff>9525</xdr:colOff>
                    <xdr:row>99</xdr:row>
                    <xdr:rowOff>9525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620" name="Drop Down 822">
              <controlPr defaultSize="0" autoLine="0" autoPict="0">
                <anchor moveWithCells="1">
                  <from>
                    <xdr:col>8</xdr:col>
                    <xdr:colOff>0</xdr:colOff>
                    <xdr:row>99</xdr:row>
                    <xdr:rowOff>0</xdr:rowOff>
                  </from>
                  <to>
                    <xdr:col>12</xdr:col>
                    <xdr:colOff>676275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621" name="Drop Down 823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9525</xdr:rowOff>
                  </from>
                  <to>
                    <xdr:col>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622" name="Drop Down 824">
              <controlPr defaultSize="0" autoLine="0" autoPict="0">
                <anchor moveWithCells="1">
                  <from>
                    <xdr:col>13</xdr:col>
                    <xdr:colOff>0</xdr:colOff>
                    <xdr:row>99</xdr:row>
                    <xdr:rowOff>9525</xdr:rowOff>
                  </from>
                  <to>
                    <xdr:col>15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623" name="Drop Down 825">
              <controlPr defaultSize="0" autoLine="0" autoPict="0">
                <anchor moveWithCells="1">
                  <from>
                    <xdr:col>3</xdr:col>
                    <xdr:colOff>9525</xdr:colOff>
                    <xdr:row>100</xdr:row>
                    <xdr:rowOff>9525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624" name="Drop Down 826">
              <controlPr defaultSize="0" autoLine="0" autoPict="0">
                <anchor moveWithCells="1">
                  <from>
                    <xdr:col>8</xdr:col>
                    <xdr:colOff>0</xdr:colOff>
                    <xdr:row>100</xdr:row>
                    <xdr:rowOff>0</xdr:rowOff>
                  </from>
                  <to>
                    <xdr:col>12</xdr:col>
                    <xdr:colOff>676275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625" name="Drop Down 827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9525</xdr:rowOff>
                  </from>
                  <to>
                    <xdr:col>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626" name="Drop Down 828">
              <controlPr defaultSize="0" autoLine="0" autoPict="0">
                <anchor moveWithCells="1">
                  <from>
                    <xdr:col>13</xdr:col>
                    <xdr:colOff>0</xdr:colOff>
                    <xdr:row>100</xdr:row>
                    <xdr:rowOff>9525</xdr:rowOff>
                  </from>
                  <to>
                    <xdr:col>15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627" name="Drop Down 829">
              <controlPr defaultSize="0" autoLine="0" autoPict="0">
                <anchor moveWithCells="1">
                  <from>
                    <xdr:col>3</xdr:col>
                    <xdr:colOff>9525</xdr:colOff>
                    <xdr:row>101</xdr:row>
                    <xdr:rowOff>9525</xdr:rowOff>
                  </from>
                  <to>
                    <xdr:col>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628" name="Drop Down 830">
              <controlPr defaultSize="0" autoLine="0" autoPict="0">
                <anchor moveWithCells="1">
                  <from>
                    <xdr:col>8</xdr:col>
                    <xdr:colOff>0</xdr:colOff>
                    <xdr:row>101</xdr:row>
                    <xdr:rowOff>0</xdr:rowOff>
                  </from>
                  <to>
                    <xdr:col>12</xdr:col>
                    <xdr:colOff>676275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629" name="Drop Down 831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9525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630" name="Drop Down 832">
              <controlPr defaultSize="0" autoLine="0" autoPict="0">
                <anchor moveWithCells="1">
                  <from>
                    <xdr:col>13</xdr:col>
                    <xdr:colOff>0</xdr:colOff>
                    <xdr:row>101</xdr:row>
                    <xdr:rowOff>9525</xdr:rowOff>
                  </from>
                  <to>
                    <xdr:col>15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631" name="Drop Down 833">
              <controlPr defaultSize="0" autoLine="0" autoPict="0">
                <anchor moveWithCells="1">
                  <from>
                    <xdr:col>3</xdr:col>
                    <xdr:colOff>9525</xdr:colOff>
                    <xdr:row>102</xdr:row>
                    <xdr:rowOff>9525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632" name="Drop Down 834">
              <controlPr defaultSize="0" autoLine="0" autoPict="0">
                <anchor moveWithCells="1">
                  <from>
                    <xdr:col>8</xdr:col>
                    <xdr:colOff>0</xdr:colOff>
                    <xdr:row>102</xdr:row>
                    <xdr:rowOff>0</xdr:rowOff>
                  </from>
                  <to>
                    <xdr:col>12</xdr:col>
                    <xdr:colOff>676275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633" name="Drop Down 835">
              <controlPr defaultSize="0" autoLine="0" autoPict="0">
                <anchor moveWithCells="1">
                  <from>
                    <xdr:col>4</xdr:col>
                    <xdr:colOff>9525</xdr:colOff>
                    <xdr:row>102</xdr:row>
                    <xdr:rowOff>9525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634" name="Drop Down 836">
              <controlPr defaultSize="0" autoLine="0" autoPict="0">
                <anchor moveWithCells="1">
                  <from>
                    <xdr:col>13</xdr:col>
                    <xdr:colOff>0</xdr:colOff>
                    <xdr:row>102</xdr:row>
                    <xdr:rowOff>9525</xdr:rowOff>
                  </from>
                  <to>
                    <xdr:col>15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635" name="Drop Down 837">
              <controlPr defaultSize="0" autoLine="0" autoPict="0">
                <anchor moveWithCells="1">
                  <from>
                    <xdr:col>3</xdr:col>
                    <xdr:colOff>9525</xdr:colOff>
                    <xdr:row>103</xdr:row>
                    <xdr:rowOff>9525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636" name="Drop Down 838">
              <controlPr defaultSize="0" autoLine="0" autoPict="0">
                <anchor moveWithCells="1">
                  <from>
                    <xdr:col>8</xdr:col>
                    <xdr:colOff>0</xdr:colOff>
                    <xdr:row>103</xdr:row>
                    <xdr:rowOff>0</xdr:rowOff>
                  </from>
                  <to>
                    <xdr:col>12</xdr:col>
                    <xdr:colOff>676275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637" name="Drop Down 839">
              <controlPr defaultSize="0" autoLine="0" autoPict="0">
                <anchor moveWithCells="1">
                  <from>
                    <xdr:col>4</xdr:col>
                    <xdr:colOff>9525</xdr:colOff>
                    <xdr:row>103</xdr:row>
                    <xdr:rowOff>9525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638" name="Drop Down 840">
              <controlPr defaultSize="0" autoLine="0" autoPict="0">
                <anchor moveWithCells="1">
                  <from>
                    <xdr:col>13</xdr:col>
                    <xdr:colOff>0</xdr:colOff>
                    <xdr:row>103</xdr:row>
                    <xdr:rowOff>9525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639" name="Drop Down 841">
              <controlPr defaultSize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640" name="Drop Down 842">
              <controlPr defaultSize="0" autoLine="0" autoPict="0">
                <anchor moveWithCells="1">
                  <from>
                    <xdr:col>8</xdr:col>
                    <xdr:colOff>0</xdr:colOff>
                    <xdr:row>104</xdr:row>
                    <xdr:rowOff>0</xdr:rowOff>
                  </from>
                  <to>
                    <xdr:col>12</xdr:col>
                    <xdr:colOff>676275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641" name="Drop Down 843">
              <controlPr defaultSize="0" autoLine="0" autoPict="0">
                <anchor moveWithCells="1">
                  <from>
                    <xdr:col>4</xdr:col>
                    <xdr:colOff>9525</xdr:colOff>
                    <xdr:row>104</xdr:row>
                    <xdr:rowOff>9525</xdr:rowOff>
                  </from>
                  <to>
                    <xdr:col>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642" name="Drop Down 844">
              <controlPr defaultSize="0" autoLine="0" autoPict="0">
                <anchor moveWithCells="1">
                  <from>
                    <xdr:col>13</xdr:col>
                    <xdr:colOff>0</xdr:colOff>
                    <xdr:row>104</xdr:row>
                    <xdr:rowOff>9525</xdr:rowOff>
                  </from>
                  <to>
                    <xdr:col>15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643" name="Drop Down 845">
              <controlPr defaultSize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644" name="Drop Down 846">
              <controlPr defaultSize="0" autoLine="0" autoPict="0">
                <anchor mov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12</xdr:col>
                    <xdr:colOff>676275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645" name="Drop Down 847">
              <controlPr defaultSize="0" autoLine="0" autoPict="0">
                <anchor moveWithCells="1">
                  <from>
                    <xdr:col>4</xdr:col>
                    <xdr:colOff>9525</xdr:colOff>
                    <xdr:row>105</xdr:row>
                    <xdr:rowOff>9525</xdr:rowOff>
                  </from>
                  <to>
                    <xdr:col>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646" name="Drop Down 848">
              <controlPr defaultSize="0" autoLine="0" autoPict="0">
                <anchor moveWithCells="1">
                  <from>
                    <xdr:col>13</xdr:col>
                    <xdr:colOff>0</xdr:colOff>
                    <xdr:row>105</xdr:row>
                    <xdr:rowOff>9525</xdr:rowOff>
                  </from>
                  <to>
                    <xdr:col>15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647" name="Drop Down 849">
              <controlPr defaultSize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648" name="Drop Down 850">
              <controlPr defaultSize="0" autoLine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12</xdr:col>
                    <xdr:colOff>676275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649" name="Drop Down 851">
              <controlPr defaultSize="0" autoLine="0" autoPict="0">
                <anchor moveWithCells="1">
                  <from>
                    <xdr:col>4</xdr:col>
                    <xdr:colOff>9525</xdr:colOff>
                    <xdr:row>106</xdr:row>
                    <xdr:rowOff>9525</xdr:rowOff>
                  </from>
                  <to>
                    <xdr:col>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650" name="Drop Down 852">
              <controlPr defaultSize="0" autoLine="0" autoPict="0">
                <anchor moveWithCells="1">
                  <from>
                    <xdr:col>13</xdr:col>
                    <xdr:colOff>0</xdr:colOff>
                    <xdr:row>106</xdr:row>
                    <xdr:rowOff>9525</xdr:rowOff>
                  </from>
                  <to>
                    <xdr:col>15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651" name="Drop Down 853">
              <controlPr defaultSize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652" name="Drop Down 854">
              <controlPr defaultSize="0" autoLine="0" autoPict="0">
                <anchor moveWithCells="1">
                  <from>
                    <xdr:col>8</xdr:col>
                    <xdr:colOff>0</xdr:colOff>
                    <xdr:row>107</xdr:row>
                    <xdr:rowOff>0</xdr:rowOff>
                  </from>
                  <to>
                    <xdr:col>12</xdr:col>
                    <xdr:colOff>676275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653" name="Drop Down 855">
              <controlPr defaultSize="0" autoLine="0" autoPict="0">
                <anchor moveWithCells="1">
                  <from>
                    <xdr:col>4</xdr:col>
                    <xdr:colOff>9525</xdr:colOff>
                    <xdr:row>107</xdr:row>
                    <xdr:rowOff>9525</xdr:rowOff>
                  </from>
                  <to>
                    <xdr:col>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654" name="Drop Down 856">
              <controlPr defaultSize="0" autoLine="0" autoPict="0">
                <anchor moveWithCells="1">
                  <from>
                    <xdr:col>13</xdr:col>
                    <xdr:colOff>0</xdr:colOff>
                    <xdr:row>107</xdr:row>
                    <xdr:rowOff>9525</xdr:rowOff>
                  </from>
                  <to>
                    <xdr:col>15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655" name="Drop Down 857">
              <controlPr defaultSize="0" autoLine="0" autoPict="0">
                <anchor moveWithCells="1">
                  <from>
                    <xdr:col>3</xdr:col>
                    <xdr:colOff>9525</xdr:colOff>
                    <xdr:row>108</xdr:row>
                    <xdr:rowOff>9525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656" name="Drop Down 858">
              <controlPr defaultSize="0" autoLine="0" autoPict="0">
                <anchor mov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12</xdr:col>
                    <xdr:colOff>676275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657" name="Drop Down 859">
              <controlPr defaultSize="0" autoLine="0" autoPict="0">
                <anchor moveWithCells="1">
                  <from>
                    <xdr:col>4</xdr:col>
                    <xdr:colOff>9525</xdr:colOff>
                    <xdr:row>108</xdr:row>
                    <xdr:rowOff>9525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658" name="Drop Down 860">
              <controlPr defaultSize="0" autoLine="0" autoPict="0">
                <anchor moveWithCells="1">
                  <from>
                    <xdr:col>13</xdr:col>
                    <xdr:colOff>0</xdr:colOff>
                    <xdr:row>108</xdr:row>
                    <xdr:rowOff>9525</xdr:rowOff>
                  </from>
                  <to>
                    <xdr:col>15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659" name="Drop Down 861">
              <controlPr defaultSize="0" autoLine="0" autoPict="0">
                <anchor moveWithCells="1">
                  <from>
                    <xdr:col>3</xdr:col>
                    <xdr:colOff>9525</xdr:colOff>
                    <xdr:row>109</xdr:row>
                    <xdr:rowOff>9525</xdr:rowOff>
                  </from>
                  <to>
                    <xdr:col>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660" name="Drop Down 862">
              <controlPr defaultSize="0" autoLine="0" autoPict="0">
                <anchor moveWithCells="1">
                  <from>
                    <xdr:col>8</xdr:col>
                    <xdr:colOff>0</xdr:colOff>
                    <xdr:row>109</xdr:row>
                    <xdr:rowOff>0</xdr:rowOff>
                  </from>
                  <to>
                    <xdr:col>12</xdr:col>
                    <xdr:colOff>676275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661" name="Drop Down 863">
              <controlPr defaultSize="0" autoLine="0" autoPict="0">
                <anchor moveWithCells="1">
                  <from>
                    <xdr:col>4</xdr:col>
                    <xdr:colOff>9525</xdr:colOff>
                    <xdr:row>109</xdr:row>
                    <xdr:rowOff>9525</xdr:rowOff>
                  </from>
                  <to>
                    <xdr:col>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662" name="Drop Down 864">
              <controlPr defaultSize="0" autoLine="0" autoPict="0">
                <anchor moveWithCells="1">
                  <from>
                    <xdr:col>13</xdr:col>
                    <xdr:colOff>0</xdr:colOff>
                    <xdr:row>109</xdr:row>
                    <xdr:rowOff>9525</xdr:rowOff>
                  </from>
                  <to>
                    <xdr:col>15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663" name="Drop Down 865">
              <controlPr defaultSize="0" autoLine="0" autoPict="0">
                <anchor moveWithCells="1">
                  <from>
                    <xdr:col>3</xdr:col>
                    <xdr:colOff>9525</xdr:colOff>
                    <xdr:row>110</xdr:row>
                    <xdr:rowOff>9525</xdr:rowOff>
                  </from>
                  <to>
                    <xdr:col>4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664" name="Drop Down 866">
              <controlPr defaultSize="0" autoLine="0" autoPict="0">
                <anchor moveWithCells="1">
                  <from>
                    <xdr:col>8</xdr:col>
                    <xdr:colOff>0</xdr:colOff>
                    <xdr:row>110</xdr:row>
                    <xdr:rowOff>0</xdr:rowOff>
                  </from>
                  <to>
                    <xdr:col>12</xdr:col>
                    <xdr:colOff>676275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665" name="Drop Down 867">
              <controlPr defaultSize="0" autoLine="0" autoPict="0">
                <anchor moveWithCells="1">
                  <from>
                    <xdr:col>4</xdr:col>
                    <xdr:colOff>9525</xdr:colOff>
                    <xdr:row>110</xdr:row>
                    <xdr:rowOff>9525</xdr:rowOff>
                  </from>
                  <to>
                    <xdr:col>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666" name="Drop Down 868">
              <controlPr defaultSize="0" autoLine="0" autoPict="0">
                <anchor moveWithCells="1">
                  <from>
                    <xdr:col>13</xdr:col>
                    <xdr:colOff>0</xdr:colOff>
                    <xdr:row>110</xdr:row>
                    <xdr:rowOff>9525</xdr:rowOff>
                  </from>
                  <to>
                    <xdr:col>15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667" name="Drop Down 869">
              <controlPr defaultSize="0" autoLine="0" autoPict="0">
                <anchor moveWithCells="1">
                  <from>
                    <xdr:col>3</xdr:col>
                    <xdr:colOff>9525</xdr:colOff>
                    <xdr:row>111</xdr:row>
                    <xdr:rowOff>9525</xdr:rowOff>
                  </from>
                  <to>
                    <xdr:col>4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668" name="Drop Down 870">
              <controlPr defaultSize="0" autoLine="0" autoPict="0">
                <anchor moveWithCells="1">
                  <from>
                    <xdr:col>8</xdr:col>
                    <xdr:colOff>0</xdr:colOff>
                    <xdr:row>111</xdr:row>
                    <xdr:rowOff>0</xdr:rowOff>
                  </from>
                  <to>
                    <xdr:col>12</xdr:col>
                    <xdr:colOff>676275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669" name="Drop Down 871">
              <controlPr defaultSize="0" autoLine="0" autoPict="0">
                <anchor moveWithCells="1">
                  <from>
                    <xdr:col>4</xdr:col>
                    <xdr:colOff>9525</xdr:colOff>
                    <xdr:row>111</xdr:row>
                    <xdr:rowOff>9525</xdr:rowOff>
                  </from>
                  <to>
                    <xdr:col>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670" name="Drop Down 872">
              <controlPr defaultSize="0" autoLine="0" autoPict="0">
                <anchor moveWithCells="1">
                  <from>
                    <xdr:col>13</xdr:col>
                    <xdr:colOff>0</xdr:colOff>
                    <xdr:row>111</xdr:row>
                    <xdr:rowOff>9525</xdr:rowOff>
                  </from>
                  <to>
                    <xdr:col>15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671" name="Drop Down 873">
              <controlPr defaultSize="0" autoLine="0" autoPict="0">
                <anchor moveWithCells="1">
                  <from>
                    <xdr:col>3</xdr:col>
                    <xdr:colOff>9525</xdr:colOff>
                    <xdr:row>112</xdr:row>
                    <xdr:rowOff>9525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672" name="Drop Down 874">
              <controlPr defaultSize="0" autoLine="0" autoPict="0">
                <anchor moveWithCells="1">
                  <from>
                    <xdr:col>8</xdr:col>
                    <xdr:colOff>0</xdr:colOff>
                    <xdr:row>112</xdr:row>
                    <xdr:rowOff>0</xdr:rowOff>
                  </from>
                  <to>
                    <xdr:col>12</xdr:col>
                    <xdr:colOff>676275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673" name="Drop Down 875">
              <controlPr defaultSize="0" autoLine="0" autoPict="0">
                <anchor moveWithCells="1">
                  <from>
                    <xdr:col>4</xdr:col>
                    <xdr:colOff>9525</xdr:colOff>
                    <xdr:row>112</xdr:row>
                    <xdr:rowOff>9525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674" name="Drop Down 876">
              <controlPr defaultSize="0" autoLine="0" autoPict="0">
                <anchor moveWithCells="1">
                  <from>
                    <xdr:col>13</xdr:col>
                    <xdr:colOff>0</xdr:colOff>
                    <xdr:row>112</xdr:row>
                    <xdr:rowOff>9525</xdr:rowOff>
                  </from>
                  <to>
                    <xdr:col>15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675" name="Drop Down 877">
              <controlPr defaultSize="0" autoLine="0" autoPict="0">
                <anchor moveWithCells="1">
                  <from>
                    <xdr:col>3</xdr:col>
                    <xdr:colOff>9525</xdr:colOff>
                    <xdr:row>113</xdr:row>
                    <xdr:rowOff>9525</xdr:rowOff>
                  </from>
                  <to>
                    <xdr:col>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676" name="Drop Down 878">
              <controlPr defaultSize="0" autoLine="0" autoPict="0">
                <anchor moveWithCells="1">
                  <from>
                    <xdr:col>8</xdr:col>
                    <xdr:colOff>0</xdr:colOff>
                    <xdr:row>113</xdr:row>
                    <xdr:rowOff>0</xdr:rowOff>
                  </from>
                  <to>
                    <xdr:col>12</xdr:col>
                    <xdr:colOff>676275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677" name="Drop Down 879">
              <controlPr defaultSize="0" autoLine="0" autoPict="0">
                <anchor moveWithCells="1">
                  <from>
                    <xdr:col>4</xdr:col>
                    <xdr:colOff>9525</xdr:colOff>
                    <xdr:row>113</xdr:row>
                    <xdr:rowOff>9525</xdr:rowOff>
                  </from>
                  <to>
                    <xdr:col>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678" name="Drop Down 880">
              <controlPr defaultSize="0" autoLine="0" autoPict="0">
                <anchor moveWithCells="1">
                  <from>
                    <xdr:col>13</xdr:col>
                    <xdr:colOff>0</xdr:colOff>
                    <xdr:row>113</xdr:row>
                    <xdr:rowOff>9525</xdr:rowOff>
                  </from>
                  <to>
                    <xdr:col>15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679" name="Drop Down 881">
              <controlPr defaultSize="0" autoLine="0" autoPict="0">
                <anchor moveWithCells="1">
                  <from>
                    <xdr:col>3</xdr:col>
                    <xdr:colOff>9525</xdr:colOff>
                    <xdr:row>114</xdr:row>
                    <xdr:rowOff>9525</xdr:rowOff>
                  </from>
                  <to>
                    <xdr:col>4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680" name="Drop Down 882">
              <controlPr defaultSize="0" autoLine="0" autoPict="0">
                <anchor moveWithCells="1">
                  <from>
                    <xdr:col>8</xdr:col>
                    <xdr:colOff>0</xdr:colOff>
                    <xdr:row>114</xdr:row>
                    <xdr:rowOff>0</xdr:rowOff>
                  </from>
                  <to>
                    <xdr:col>12</xdr:col>
                    <xdr:colOff>676275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681" name="Drop Down 883">
              <controlPr defaultSize="0" autoLine="0" autoPict="0">
                <anchor moveWithCells="1">
                  <from>
                    <xdr:col>4</xdr:col>
                    <xdr:colOff>9525</xdr:colOff>
                    <xdr:row>114</xdr:row>
                    <xdr:rowOff>9525</xdr:rowOff>
                  </from>
                  <to>
                    <xdr:col>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682" name="Drop Down 884">
              <controlPr defaultSize="0" autoLine="0" autoPict="0">
                <anchor moveWithCells="1">
                  <from>
                    <xdr:col>13</xdr:col>
                    <xdr:colOff>0</xdr:colOff>
                    <xdr:row>114</xdr:row>
                    <xdr:rowOff>9525</xdr:rowOff>
                  </from>
                  <to>
                    <xdr:col>15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683" name="Drop Down 885">
              <controlPr defaultSize="0" autoLine="0" autoPict="0">
                <anchor moveWithCells="1">
                  <from>
                    <xdr:col>3</xdr:col>
                    <xdr:colOff>9525</xdr:colOff>
                    <xdr:row>115</xdr:row>
                    <xdr:rowOff>9525</xdr:rowOff>
                  </from>
                  <to>
                    <xdr:col>4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684" name="Drop Down 886">
              <controlPr defaultSize="0" autoLine="0" autoPict="0">
                <anchor moveWithCells="1">
                  <from>
                    <xdr:col>8</xdr:col>
                    <xdr:colOff>0</xdr:colOff>
                    <xdr:row>115</xdr:row>
                    <xdr:rowOff>0</xdr:rowOff>
                  </from>
                  <to>
                    <xdr:col>12</xdr:col>
                    <xdr:colOff>676275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685" name="Drop Down 887">
              <controlPr defaultSize="0" autoLine="0" autoPict="0">
                <anchor moveWithCells="1">
                  <from>
                    <xdr:col>4</xdr:col>
                    <xdr:colOff>9525</xdr:colOff>
                    <xdr:row>115</xdr:row>
                    <xdr:rowOff>9525</xdr:rowOff>
                  </from>
                  <to>
                    <xdr:col>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686" name="Drop Down 888">
              <controlPr defaultSize="0" autoLine="0" autoPict="0">
                <anchor moveWithCells="1">
                  <from>
                    <xdr:col>13</xdr:col>
                    <xdr:colOff>0</xdr:colOff>
                    <xdr:row>115</xdr:row>
                    <xdr:rowOff>9525</xdr:rowOff>
                  </from>
                  <to>
                    <xdr:col>15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687" name="Drop Down 889">
              <controlPr defaultSize="0" autoLine="0" autoPict="0">
                <anchor moveWithCells="1">
                  <from>
                    <xdr:col>3</xdr:col>
                    <xdr:colOff>9525</xdr:colOff>
                    <xdr:row>116</xdr:row>
                    <xdr:rowOff>9525</xdr:rowOff>
                  </from>
                  <to>
                    <xdr:col>4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688" name="Drop Down 890">
              <controlPr defaultSize="0" autoLine="0" autoPict="0">
                <anchor moveWithCells="1">
                  <from>
                    <xdr:col>8</xdr:col>
                    <xdr:colOff>0</xdr:colOff>
                    <xdr:row>116</xdr:row>
                    <xdr:rowOff>0</xdr:rowOff>
                  </from>
                  <to>
                    <xdr:col>12</xdr:col>
                    <xdr:colOff>676275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689" name="Drop Down 891">
              <controlPr defaultSize="0" autoLine="0" autoPict="0">
                <anchor moveWithCells="1">
                  <from>
                    <xdr:col>4</xdr:col>
                    <xdr:colOff>9525</xdr:colOff>
                    <xdr:row>116</xdr:row>
                    <xdr:rowOff>9525</xdr:rowOff>
                  </from>
                  <to>
                    <xdr:col>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690" name="Drop Down 892">
              <controlPr defaultSize="0" autoLine="0" autoPict="0">
                <anchor moveWithCells="1">
                  <from>
                    <xdr:col>13</xdr:col>
                    <xdr:colOff>0</xdr:colOff>
                    <xdr:row>116</xdr:row>
                    <xdr:rowOff>9525</xdr:rowOff>
                  </from>
                  <to>
                    <xdr:col>15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691" name="Drop Down 893">
              <controlPr defaultSize="0" autoLine="0" autoPict="0">
                <anchor moveWithCells="1">
                  <from>
                    <xdr:col>3</xdr:col>
                    <xdr:colOff>9525</xdr:colOff>
                    <xdr:row>117</xdr:row>
                    <xdr:rowOff>9525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692" name="Drop Down 894">
              <controlPr defaultSize="0" autoLine="0" autoPict="0">
                <anchor moveWithCells="1">
                  <from>
                    <xdr:col>8</xdr:col>
                    <xdr:colOff>0</xdr:colOff>
                    <xdr:row>117</xdr:row>
                    <xdr:rowOff>0</xdr:rowOff>
                  </from>
                  <to>
                    <xdr:col>12</xdr:col>
                    <xdr:colOff>676275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693" name="Drop Down 895">
              <controlPr defaultSize="0" autoLine="0" autoPict="0">
                <anchor moveWithCells="1">
                  <from>
                    <xdr:col>4</xdr:col>
                    <xdr:colOff>9525</xdr:colOff>
                    <xdr:row>117</xdr:row>
                    <xdr:rowOff>9525</xdr:rowOff>
                  </from>
                  <to>
                    <xdr:col>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694" name="Drop Down 896">
              <controlPr defaultSize="0" autoLine="0" autoPict="0">
                <anchor moveWithCells="1">
                  <from>
                    <xdr:col>13</xdr:col>
                    <xdr:colOff>0</xdr:colOff>
                    <xdr:row>117</xdr:row>
                    <xdr:rowOff>9525</xdr:rowOff>
                  </from>
                  <to>
                    <xdr:col>15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695" name="Drop Down 897">
              <controlPr defaultSize="0" autoLine="0" autoPict="0">
                <anchor moveWithCells="1">
                  <from>
                    <xdr:col>3</xdr:col>
                    <xdr:colOff>9525</xdr:colOff>
                    <xdr:row>118</xdr:row>
                    <xdr:rowOff>9525</xdr:rowOff>
                  </from>
                  <to>
                    <xdr:col>4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696" name="Drop Down 898">
              <controlPr defaultSize="0" autoLine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12</xdr:col>
                    <xdr:colOff>676275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697" name="Drop Down 899">
              <controlPr defaultSize="0" autoLine="0" autoPict="0">
                <anchor moveWithCells="1">
                  <from>
                    <xdr:col>4</xdr:col>
                    <xdr:colOff>9525</xdr:colOff>
                    <xdr:row>118</xdr:row>
                    <xdr:rowOff>9525</xdr:rowOff>
                  </from>
                  <to>
                    <xdr:col>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698" name="Drop Down 900">
              <controlPr defaultSize="0" autoLine="0" autoPict="0">
                <anchor moveWithCells="1">
                  <from>
                    <xdr:col>13</xdr:col>
                    <xdr:colOff>0</xdr:colOff>
                    <xdr:row>118</xdr:row>
                    <xdr:rowOff>9525</xdr:rowOff>
                  </from>
                  <to>
                    <xdr:col>15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699" name="Drop Down 901">
              <controlPr defaultSize="0" autoLine="0" autoPict="0">
                <anchor moveWithCells="1">
                  <from>
                    <xdr:col>3</xdr:col>
                    <xdr:colOff>9525</xdr:colOff>
                    <xdr:row>119</xdr:row>
                    <xdr:rowOff>9525</xdr:rowOff>
                  </from>
                  <to>
                    <xdr:col>4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700" name="Drop Down 902">
              <controlPr defaultSize="0" autoLine="0" autoPict="0">
                <anchor moveWithCells="1">
                  <from>
                    <xdr:col>8</xdr:col>
                    <xdr:colOff>0</xdr:colOff>
                    <xdr:row>119</xdr:row>
                    <xdr:rowOff>0</xdr:rowOff>
                  </from>
                  <to>
                    <xdr:col>12</xdr:col>
                    <xdr:colOff>676275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701" name="Drop Down 903">
              <controlPr defaultSize="0" autoLine="0" autoPict="0">
                <anchor moveWithCells="1">
                  <from>
                    <xdr:col>4</xdr:col>
                    <xdr:colOff>9525</xdr:colOff>
                    <xdr:row>119</xdr:row>
                    <xdr:rowOff>9525</xdr:rowOff>
                  </from>
                  <to>
                    <xdr:col>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702" name="Drop Down 904">
              <controlPr defaultSize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703" name="Drop Down 905">
              <controlPr defaultSize="0" autoLine="0" autoPict="0">
                <anchor moveWithCells="1">
                  <from>
                    <xdr:col>3</xdr:col>
                    <xdr:colOff>9525</xdr:colOff>
                    <xdr:row>120</xdr:row>
                    <xdr:rowOff>9525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704" name="Drop Down 906">
              <controlPr defaultSize="0" autoLine="0" autoPict="0">
                <anchor moveWithCells="1">
                  <from>
                    <xdr:col>8</xdr:col>
                    <xdr:colOff>0</xdr:colOff>
                    <xdr:row>120</xdr:row>
                    <xdr:rowOff>0</xdr:rowOff>
                  </from>
                  <to>
                    <xdr:col>12</xdr:col>
                    <xdr:colOff>676275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705" name="Drop Down 907">
              <controlPr defaultSize="0" autoLine="0" autoPict="0">
                <anchor moveWithCells="1">
                  <from>
                    <xdr:col>4</xdr:col>
                    <xdr:colOff>9525</xdr:colOff>
                    <xdr:row>120</xdr:row>
                    <xdr:rowOff>9525</xdr:rowOff>
                  </from>
                  <to>
                    <xdr:col>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706" name="Drop Down 908">
              <controlPr defaultSize="0" autoLine="0" autoPict="0">
                <anchor moveWithCells="1">
                  <from>
                    <xdr:col>13</xdr:col>
                    <xdr:colOff>0</xdr:colOff>
                    <xdr:row>120</xdr:row>
                    <xdr:rowOff>9525</xdr:rowOff>
                  </from>
                  <to>
                    <xdr:col>15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707" name="Drop Down 909">
              <controlPr defaultSize="0" autoLine="0" autoPict="0">
                <anchor moveWithCells="1">
                  <from>
                    <xdr:col>3</xdr:col>
                    <xdr:colOff>9525</xdr:colOff>
                    <xdr:row>121</xdr:row>
                    <xdr:rowOff>9525</xdr:rowOff>
                  </from>
                  <to>
                    <xdr:col>4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708" name="Drop Down 910">
              <controlPr defaultSize="0" autoLine="0" autoPict="0">
                <anchor moveWithCells="1">
                  <from>
                    <xdr:col>8</xdr:col>
                    <xdr:colOff>0</xdr:colOff>
                    <xdr:row>121</xdr:row>
                    <xdr:rowOff>0</xdr:rowOff>
                  </from>
                  <to>
                    <xdr:col>12</xdr:col>
                    <xdr:colOff>676275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709" name="Drop Down 911">
              <controlPr defaultSize="0" autoLine="0" autoPict="0">
                <anchor moveWithCells="1">
                  <from>
                    <xdr:col>4</xdr:col>
                    <xdr:colOff>9525</xdr:colOff>
                    <xdr:row>121</xdr:row>
                    <xdr:rowOff>9525</xdr:rowOff>
                  </from>
                  <to>
                    <xdr:col>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710" name="Drop Down 912">
              <controlPr defaultSize="0" autoLine="0" autoPict="0">
                <anchor moveWithCells="1">
                  <from>
                    <xdr:col>13</xdr:col>
                    <xdr:colOff>0</xdr:colOff>
                    <xdr:row>121</xdr:row>
                    <xdr:rowOff>9525</xdr:rowOff>
                  </from>
                  <to>
                    <xdr:col>15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711" name="Drop Down 913">
              <controlPr defaultSize="0" autoLine="0" autoPict="0">
                <anchor moveWithCells="1">
                  <from>
                    <xdr:col>3</xdr:col>
                    <xdr:colOff>9525</xdr:colOff>
                    <xdr:row>122</xdr:row>
                    <xdr:rowOff>9525</xdr:rowOff>
                  </from>
                  <to>
                    <xdr:col>4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712" name="Drop Down 914">
              <controlPr defaultSize="0" autoLine="0" autoPict="0">
                <anchor moveWithCells="1">
                  <from>
                    <xdr:col>8</xdr:col>
                    <xdr:colOff>0</xdr:colOff>
                    <xdr:row>122</xdr:row>
                    <xdr:rowOff>0</xdr:rowOff>
                  </from>
                  <to>
                    <xdr:col>12</xdr:col>
                    <xdr:colOff>676275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713" name="Drop Down 915">
              <controlPr defaultSize="0" autoLine="0" autoPict="0">
                <anchor moveWithCells="1">
                  <from>
                    <xdr:col>4</xdr:col>
                    <xdr:colOff>9525</xdr:colOff>
                    <xdr:row>122</xdr:row>
                    <xdr:rowOff>9525</xdr:rowOff>
                  </from>
                  <to>
                    <xdr:col>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714" name="Drop Down 916">
              <controlPr defaultSize="0" autoLine="0" autoPict="0">
                <anchor moveWithCells="1">
                  <from>
                    <xdr:col>13</xdr:col>
                    <xdr:colOff>0</xdr:colOff>
                    <xdr:row>122</xdr:row>
                    <xdr:rowOff>9525</xdr:rowOff>
                  </from>
                  <to>
                    <xdr:col>15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715" name="Drop Down 917">
              <controlPr defaultSize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716" name="Drop Down 918">
              <controlPr defaultSize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12</xdr:col>
                    <xdr:colOff>676275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717" name="Drop Down 919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9525</xdr:rowOff>
                  </from>
                  <to>
                    <xdr:col>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718" name="Drop Down 920">
              <controlPr defaultSize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719" name="Drop Down 921">
              <controlPr defaultSize="0" autoLine="0" autoPict="0">
                <anchor moveWithCells="1">
                  <from>
                    <xdr:col>3</xdr:col>
                    <xdr:colOff>9525</xdr:colOff>
                    <xdr:row>36</xdr:row>
                    <xdr:rowOff>9525</xdr:rowOff>
                  </from>
                  <to>
                    <xdr:col>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720" name="Drop Down 922">
              <controlPr defaultSize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12</xdr:col>
                    <xdr:colOff>676275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721" name="Drop Down 923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9525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722" name="Drop Down 924">
              <controlPr defaultSize="0" autoLine="0" autoPict="0">
                <anchor moveWithCells="1">
                  <from>
                    <xdr:col>13</xdr:col>
                    <xdr:colOff>0</xdr:colOff>
                    <xdr:row>36</xdr:row>
                    <xdr:rowOff>9525</xdr:rowOff>
                  </from>
                  <to>
                    <xdr:col>15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723" name="Drop Down 925">
              <controlPr defaultSize="0" autoLine="0" autoPict="0">
                <anchor moveWithCells="1">
                  <from>
                    <xdr:col>3</xdr:col>
                    <xdr:colOff>9525</xdr:colOff>
                    <xdr:row>37</xdr:row>
                    <xdr:rowOff>9525</xdr:rowOff>
                  </from>
                  <to>
                    <xdr:col>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724" name="Drop Down 926">
              <controlPr defaultSize="0" autoLine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12</xdr:col>
                    <xdr:colOff>676275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725" name="Drop Down 927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9525</xdr:rowOff>
                  </from>
                  <to>
                    <xdr:col>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726" name="Drop Down 928">
              <controlPr defaultSize="0" autoLine="0" autoPict="0">
                <anchor moveWithCells="1">
                  <from>
                    <xdr:col>13</xdr:col>
                    <xdr:colOff>0</xdr:colOff>
                    <xdr:row>37</xdr:row>
                    <xdr:rowOff>9525</xdr:rowOff>
                  </from>
                  <to>
                    <xdr:col>15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727" name="Drop Down 929">
              <controlPr defaultSize="0" autoLine="0" autoPict="0">
                <anchor moveWithCells="1">
                  <from>
                    <xdr:col>3</xdr:col>
                    <xdr:colOff>9525</xdr:colOff>
                    <xdr:row>38</xdr:row>
                    <xdr:rowOff>9525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728" name="Drop Down 930">
              <controlPr defaultSize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12</xdr:col>
                    <xdr:colOff>676275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729" name="Drop Down 931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9525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730" name="Drop Down 932">
              <controlPr defaultSize="0" autoLine="0" autoPict="0">
                <anchor moveWithCells="1">
                  <from>
                    <xdr:col>13</xdr:col>
                    <xdr:colOff>0</xdr:colOff>
                    <xdr:row>38</xdr:row>
                    <xdr:rowOff>9525</xdr:rowOff>
                  </from>
                  <to>
                    <xdr:col>15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731" name="Drop Down 933">
              <controlPr defaultSize="0" autoLine="0" autoPict="0">
                <anchor moveWithCells="1">
                  <from>
                    <xdr:col>3</xdr:col>
                    <xdr:colOff>9525</xdr:colOff>
                    <xdr:row>39</xdr:row>
                    <xdr:rowOff>9525</xdr:rowOff>
                  </from>
                  <to>
                    <xdr:col>4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732" name="Drop Down 934">
              <controlPr defaultSize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12</xdr:col>
                    <xdr:colOff>676275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733" name="Drop Down 935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9525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734" name="Drop Down 936">
              <controlPr defaultSize="0" autoLine="0" autoPict="0">
                <anchor moveWithCells="1">
                  <from>
                    <xdr:col>13</xdr:col>
                    <xdr:colOff>0</xdr:colOff>
                    <xdr:row>39</xdr:row>
                    <xdr:rowOff>9525</xdr:rowOff>
                  </from>
                  <to>
                    <xdr:col>15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735" name="Drop Down 937">
              <controlPr defaultSize="0" autoLine="0" autoPict="0">
                <anchor mov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736" name="Drop Down 938">
              <controlPr defaultSize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12</xdr:col>
                    <xdr:colOff>676275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737" name="Drop Down 939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9525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738" name="Drop Down 940">
              <controlPr defaultSize="0" autoLine="0" autoPict="0">
                <anchor moveWithCells="1">
                  <from>
                    <xdr:col>13</xdr:col>
                    <xdr:colOff>0</xdr:colOff>
                    <xdr:row>40</xdr:row>
                    <xdr:rowOff>9525</xdr:rowOff>
                  </from>
                  <to>
                    <xdr:col>15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739" name="Drop Down 941">
              <controlPr defaultSize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740" name="Drop Down 942">
              <controlPr defaultSize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12</xdr:col>
                    <xdr:colOff>676275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741" name="Drop Down 943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9525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742" name="Drop Down 944">
              <controlPr defaultSize="0" autoLine="0" autoPict="0">
                <anchor moveWithCells="1">
                  <from>
                    <xdr:col>13</xdr:col>
                    <xdr:colOff>0</xdr:colOff>
                    <xdr:row>41</xdr:row>
                    <xdr:rowOff>9525</xdr:rowOff>
                  </from>
                  <to>
                    <xdr:col>15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743" name="Drop Down 945">
              <controlPr defaultSize="0" autoLine="0" autoPict="0">
                <anchor moveWithCells="1">
                  <from>
                    <xdr:col>3</xdr:col>
                    <xdr:colOff>9525</xdr:colOff>
                    <xdr:row>42</xdr:row>
                    <xdr:rowOff>9525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744" name="Drop Down 946">
              <controlPr defaultSize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12</xdr:col>
                    <xdr:colOff>676275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745" name="Drop Down 947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9525</xdr:rowOff>
                  </from>
                  <to>
                    <xdr:col>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746" name="Drop Down 948">
              <controlPr defaultSize="0" autoLine="0" autoPict="0">
                <anchor moveWithCells="1">
                  <from>
                    <xdr:col>13</xdr:col>
                    <xdr:colOff>0</xdr:colOff>
                    <xdr:row>42</xdr:row>
                    <xdr:rowOff>9525</xdr:rowOff>
                  </from>
                  <to>
                    <xdr:col>15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747" name="Drop Down 949">
              <controlPr defaultSize="0" autoLine="0" autoPict="0">
                <anchor moveWithCells="1">
                  <from>
                    <xdr:col>3</xdr:col>
                    <xdr:colOff>9525</xdr:colOff>
                    <xdr:row>43</xdr:row>
                    <xdr:rowOff>9525</xdr:rowOff>
                  </from>
                  <to>
                    <xdr:col>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748" name="Drop Down 950">
              <controlPr defaultSize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12</xdr:col>
                    <xdr:colOff>676275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749" name="Drop Down 951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9525</xdr:rowOff>
                  </from>
                  <to>
                    <xdr:col>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750" name="Drop Down 952">
              <controlPr defaultSize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751" name="Drop Down 953">
              <controlPr defaultSize="0" autoLine="0" autoPict="0">
                <anchor moveWithCells="1">
                  <from>
                    <xdr:col>3</xdr:col>
                    <xdr:colOff>9525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752" name="Drop Down 954">
              <controlPr defaultSize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676275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753" name="Drop Down 955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9525</xdr:rowOff>
                  </from>
                  <to>
                    <xdr:col>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754" name="Drop Down 956">
              <controlPr defaultSize="0" autoLine="0" autoPict="0">
                <anchor moveWithCells="1">
                  <from>
                    <xdr:col>13</xdr:col>
                    <xdr:colOff>0</xdr:colOff>
                    <xdr:row>44</xdr:row>
                    <xdr:rowOff>9525</xdr:rowOff>
                  </from>
                  <to>
                    <xdr:col>15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755" name="Drop Down 957">
              <controlPr defaultSize="0" autoLine="0" autoPict="0">
                <anchor moveWithCells="1">
                  <from>
                    <xdr:col>3</xdr:col>
                    <xdr:colOff>9525</xdr:colOff>
                    <xdr:row>45</xdr:row>
                    <xdr:rowOff>9525</xdr:rowOff>
                  </from>
                  <to>
                    <xdr:col>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756" name="Drop Down 958">
              <controlPr defaultSize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12</xdr:col>
                    <xdr:colOff>676275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757" name="Drop Down 959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9525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758" name="Drop Down 960">
              <controlPr defaultSize="0" autoLine="0" autoPict="0">
                <anchor moveWithCells="1">
                  <from>
                    <xdr:col>13</xdr:col>
                    <xdr:colOff>0</xdr:colOff>
                    <xdr:row>45</xdr:row>
                    <xdr:rowOff>9525</xdr:rowOff>
                  </from>
                  <to>
                    <xdr:col>15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759" name="Drop Down 961">
              <controlPr defaultSize="0" autoLine="0" autoPict="0">
                <anchor moveWithCells="1">
                  <from>
                    <xdr:col>3</xdr:col>
                    <xdr:colOff>9525</xdr:colOff>
                    <xdr:row>46</xdr:row>
                    <xdr:rowOff>9525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760" name="Drop Down 962">
              <controlPr defaultSize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12</xdr:col>
                    <xdr:colOff>676275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761" name="Drop Down 963">
              <controlPr defaultSize="0" autoLine="0" autoPict="0">
                <anchor moveWithCells="1">
                  <from>
                    <xdr:col>4</xdr:col>
                    <xdr:colOff>9525</xdr:colOff>
                    <xdr:row>46</xdr:row>
                    <xdr:rowOff>9525</xdr:rowOff>
                  </from>
                  <to>
                    <xdr:col>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762" name="Drop Down 964">
              <controlPr defaultSize="0" autoLine="0" autoPict="0">
                <anchor moveWithCells="1">
                  <from>
                    <xdr:col>13</xdr:col>
                    <xdr:colOff>0</xdr:colOff>
                    <xdr:row>46</xdr:row>
                    <xdr:rowOff>9525</xdr:rowOff>
                  </from>
                  <to>
                    <xdr:col>15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763" name="Drop Down 965">
              <controlPr defaultSize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764" name="Drop Down 966">
              <controlPr defaultSize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12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765" name="Drop Down 967">
              <controlPr defaultSize="0" autoLine="0" autoPict="0">
                <anchor moveWithCells="1">
                  <from>
                    <xdr:col>4</xdr:col>
                    <xdr:colOff>9525</xdr:colOff>
                    <xdr:row>47</xdr:row>
                    <xdr:rowOff>9525</xdr:rowOff>
                  </from>
                  <to>
                    <xdr:col>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766" name="Drop Down 968">
              <controlPr defaultSize="0" autoLine="0" autoPict="0">
                <anchor moveWithCells="1">
                  <from>
                    <xdr:col>13</xdr:col>
                    <xdr:colOff>0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767" name="Drop Down 969">
              <controlPr defaultSize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768" name="Drop Down 970">
              <controlPr defaultSize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12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769" name="Drop Down 971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9525</xdr:rowOff>
                  </from>
                  <to>
                    <xdr:col>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770" name="Drop Down 972">
              <controlPr defaultSize="0" autoLine="0" autoPict="0">
                <anchor moveWithCells="1">
                  <from>
                    <xdr:col>13</xdr:col>
                    <xdr:colOff>0</xdr:colOff>
                    <xdr:row>48</xdr:row>
                    <xdr:rowOff>9525</xdr:rowOff>
                  </from>
                  <to>
                    <xdr:col>15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771" name="Drop Down 973">
              <controlPr defaultSize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772" name="Drop Down 974">
              <controlPr defaultSize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12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773" name="Drop Down 975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9525</xdr:rowOff>
                  </from>
                  <to>
                    <xdr:col>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774" name="Drop Down 976">
              <controlPr defaultSize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15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775" name="Drop Down 977">
              <controlPr defaultSize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776" name="Drop Down 978">
              <controlPr defaultSize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12</xdr:col>
                    <xdr:colOff>676275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777" name="Drop Down 979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9525</xdr:rowOff>
                  </from>
                  <to>
                    <xdr:col>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778" name="Drop Down 980">
              <controlPr defaultSize="0" autoLine="0" autoPict="0">
                <anchor moveWithCells="1">
                  <from>
                    <xdr:col>13</xdr:col>
                    <xdr:colOff>0</xdr:colOff>
                    <xdr:row>50</xdr:row>
                    <xdr:rowOff>9525</xdr:rowOff>
                  </from>
                  <to>
                    <xdr:col>15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779" name="Drop Down 981">
              <controlPr defaultSize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780" name="Drop Down 982">
              <controlPr defaultSize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12</xdr:col>
                    <xdr:colOff>676275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781" name="Drop Down 983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9525</xdr:rowOff>
                  </from>
                  <to>
                    <xdr:col>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782" name="Drop Down 984">
              <controlPr defaultSize="0" autoLine="0" autoPict="0">
                <anchor moveWithCells="1">
                  <from>
                    <xdr:col>13</xdr:col>
                    <xdr:colOff>0</xdr:colOff>
                    <xdr:row>51</xdr:row>
                    <xdr:rowOff>9525</xdr:rowOff>
                  </from>
                  <to>
                    <xdr:col>15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783" name="Drop Down 985">
              <controlPr defaultSize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784" name="Drop Down 986">
              <controlPr defaultSize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12</xdr:col>
                    <xdr:colOff>676275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785" name="Drop Down 987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9525</xdr:rowOff>
                  </from>
                  <to>
                    <xdr:col>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786" name="Drop Down 988">
              <controlPr defaultSize="0" autoLine="0" autoPict="0">
                <anchor moveWithCells="1">
                  <from>
                    <xdr:col>13</xdr:col>
                    <xdr:colOff>0</xdr:colOff>
                    <xdr:row>52</xdr:row>
                    <xdr:rowOff>9525</xdr:rowOff>
                  </from>
                  <to>
                    <xdr:col>15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787" name="Drop Down 989">
              <controlPr defaultSize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788" name="Drop Down 990">
              <controlPr defaultSize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12</xdr:col>
                    <xdr:colOff>676275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789" name="Drop Down 991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9525</xdr:rowOff>
                  </from>
                  <to>
                    <xdr:col>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790" name="Drop Down 992">
              <controlPr defaultSize="0" autoLine="0" autoPict="0">
                <anchor moveWithCells="1">
                  <from>
                    <xdr:col>13</xdr:col>
                    <xdr:colOff>0</xdr:colOff>
                    <xdr:row>53</xdr:row>
                    <xdr:rowOff>9525</xdr:rowOff>
                  </from>
                  <to>
                    <xdr:col>15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791" name="Drop Down 993">
              <controlPr defaultSize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792" name="Drop Down 994">
              <controlPr defaultSize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12</xdr:col>
                    <xdr:colOff>676275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793" name="Drop Down 995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9525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794" name="Drop Down 996">
              <controlPr defaultSize="0" autoLine="0" autoPict="0">
                <anchor moveWithCells="1">
                  <from>
                    <xdr:col>13</xdr:col>
                    <xdr:colOff>0</xdr:colOff>
                    <xdr:row>54</xdr:row>
                    <xdr:rowOff>9525</xdr:rowOff>
                  </from>
                  <to>
                    <xdr:col>15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795" name="Drop Down 997">
              <controlPr defaultSize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4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796" name="Drop Down 998">
              <controlPr defaultSize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12</xdr:col>
                    <xdr:colOff>676275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797" name="Drop Down 999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9525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798" name="Drop Down 1000">
              <controlPr defaultSize="0" autoLine="0" autoPict="0">
                <anchor moveWithCells="1">
                  <from>
                    <xdr:col>13</xdr:col>
                    <xdr:colOff>0</xdr:colOff>
                    <xdr:row>55</xdr:row>
                    <xdr:rowOff>9525</xdr:rowOff>
                  </from>
                  <to>
                    <xdr:col>15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799" name="Drop Down 1001">
              <controlPr defaultSize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800" name="Drop Down 1002">
              <controlPr defaultSize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12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801" name="Drop Down 1003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9525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802" name="Drop Down 1004">
              <controlPr defaultSize="0" autoLine="0" autoPict="0">
                <anchor moveWithCells="1">
                  <from>
                    <xdr:col>13</xdr:col>
                    <xdr:colOff>0</xdr:colOff>
                    <xdr:row>56</xdr:row>
                    <xdr:rowOff>9525</xdr:rowOff>
                  </from>
                  <to>
                    <xdr:col>15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803" name="Drop Down 1005">
              <controlPr defaultSize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4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804" name="Drop Down 1006">
              <controlPr defaultSize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12</xdr:col>
                    <xdr:colOff>676275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805" name="Drop Down 1007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9525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806" name="Drop Down 1008">
              <controlPr defaultSize="0" autoLine="0" autoPict="0">
                <anchor moveWithCells="1">
                  <from>
                    <xdr:col>13</xdr:col>
                    <xdr:colOff>0</xdr:colOff>
                    <xdr:row>57</xdr:row>
                    <xdr:rowOff>9525</xdr:rowOff>
                  </from>
                  <to>
                    <xdr:col>15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807" name="Drop Down 1009">
              <controlPr defaultSize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808" name="Drop Down 1010">
              <controlPr defaultSize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12</xdr:col>
                    <xdr:colOff>676275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809" name="Drop Down 1011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9525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810" name="Drop Down 1012">
              <controlPr defaultSize="0" autoLine="0" autoPict="0">
                <anchor moveWithCells="1">
                  <from>
                    <xdr:col>13</xdr:col>
                    <xdr:colOff>0</xdr:colOff>
                    <xdr:row>58</xdr:row>
                    <xdr:rowOff>9525</xdr:rowOff>
                  </from>
                  <to>
                    <xdr:col>15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811" name="Drop Down 1013">
              <controlPr defaultSize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4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812" name="Drop Down 1014">
              <controlPr defaultSize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12</xdr:col>
                    <xdr:colOff>676275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813" name="Drop Down 1015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9525</xdr:rowOff>
                  </from>
                  <to>
                    <xdr:col>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814" name="Drop Down 1016">
              <controlPr defaultSize="0" autoLine="0" autoPict="0">
                <anchor moveWithCells="1">
                  <from>
                    <xdr:col>13</xdr:col>
                    <xdr:colOff>0</xdr:colOff>
                    <xdr:row>59</xdr:row>
                    <xdr:rowOff>9525</xdr:rowOff>
                  </from>
                  <to>
                    <xdr:col>15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815" name="Drop Down 1017">
              <controlPr defaultSize="0" autoLine="0" autoPict="0">
                <anchor moveWithCells="1">
                  <from>
                    <xdr:col>3</xdr:col>
                    <xdr:colOff>9525</xdr:colOff>
                    <xdr:row>60</xdr:row>
                    <xdr:rowOff>9525</xdr:rowOff>
                  </from>
                  <to>
                    <xdr:col>4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816" name="Drop Down 1018">
              <controlPr defaultSize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12</xdr:col>
                    <xdr:colOff>676275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817" name="Drop Down 1019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9525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818" name="Drop Down 1020">
              <controlPr defaultSize="0" autoLine="0" autoPict="0">
                <anchor moveWithCells="1">
                  <from>
                    <xdr:col>13</xdr:col>
                    <xdr:colOff>0</xdr:colOff>
                    <xdr:row>60</xdr:row>
                    <xdr:rowOff>9525</xdr:rowOff>
                  </from>
                  <to>
                    <xdr:col>15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819" name="Drop Down 1021">
              <controlPr defaultSize="0" autoLine="0" autoPict="0">
                <anchor moveWithCells="1">
                  <from>
                    <xdr:col>3</xdr:col>
                    <xdr:colOff>9525</xdr:colOff>
                    <xdr:row>61</xdr:row>
                    <xdr:rowOff>9525</xdr:rowOff>
                  </from>
                  <to>
                    <xdr:col>4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820" name="Drop Down 1022">
              <controlPr defaultSize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12</xdr:col>
                    <xdr:colOff>676275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821" name="Drop Down 1023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9525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822" name="Drop Down 1024">
              <controlPr defaultSize="0" autoLine="0" autoPict="0">
                <anchor moveWithCells="1">
                  <from>
                    <xdr:col>13</xdr:col>
                    <xdr:colOff>0</xdr:colOff>
                    <xdr:row>61</xdr:row>
                    <xdr:rowOff>9525</xdr:rowOff>
                  </from>
                  <to>
                    <xdr:col>15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823" name="Drop Down 1025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9525</xdr:rowOff>
                  </from>
                  <to>
                    <xdr:col>4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24" name="Drop Down 1026">
              <controlPr defaultSize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12</xdr:col>
                    <xdr:colOff>676275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25" name="Drop Down 1027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9525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26" name="Drop Down 1028">
              <controlPr defaultSize="0" autoLine="0" autoPict="0">
                <anchor moveWithCells="1">
                  <from>
                    <xdr:col>13</xdr:col>
                    <xdr:colOff>0</xdr:colOff>
                    <xdr:row>62</xdr:row>
                    <xdr:rowOff>9525</xdr:rowOff>
                  </from>
                  <to>
                    <xdr:col>15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27" name="Drop Down 1029">
              <controlPr defaultSize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4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28" name="Drop Down 1030">
              <controlPr defaultSize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12</xdr:col>
                    <xdr:colOff>676275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29" name="Drop Down 1031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30" name="Drop Down 1032">
              <controlPr defaultSize="0" autoLine="0" autoPict="0">
                <anchor moveWithCells="1">
                  <from>
                    <xdr:col>13</xdr:col>
                    <xdr:colOff>0</xdr:colOff>
                    <xdr:row>63</xdr:row>
                    <xdr:rowOff>9525</xdr:rowOff>
                  </from>
                  <to>
                    <xdr:col>15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31" name="Drop Down 1033">
              <controlPr defaultSize="0" autoLine="0" autoPict="0">
                <anchor moveWithCells="1">
                  <from>
                    <xdr:col>3</xdr:col>
                    <xdr:colOff>9525</xdr:colOff>
                    <xdr:row>64</xdr:row>
                    <xdr:rowOff>9525</xdr:rowOff>
                  </from>
                  <to>
                    <xdr:col>4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32" name="Drop Down 1034">
              <controlPr defaultSize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12</xdr:col>
                    <xdr:colOff>676275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33" name="Drop Down 1035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9525</xdr:rowOff>
                  </from>
                  <to>
                    <xdr:col>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34" name="Drop Down 1036">
              <controlPr defaultSize="0" autoLine="0" autoPict="0">
                <anchor moveWithCells="1">
                  <from>
                    <xdr:col>13</xdr:col>
                    <xdr:colOff>0</xdr:colOff>
                    <xdr:row>64</xdr:row>
                    <xdr:rowOff>9525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835" name="Drop Down 1037">
              <controlPr defaultSize="0" autoLine="0" autoPict="0">
                <anchor moveWithCells="1">
                  <from>
                    <xdr:col>3</xdr:col>
                    <xdr:colOff>9525</xdr:colOff>
                    <xdr:row>65</xdr:row>
                    <xdr:rowOff>9525</xdr:rowOff>
                  </from>
                  <to>
                    <xdr:col>4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36" name="Drop Down 1038">
              <controlPr defaultSize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12</xdr:col>
                    <xdr:colOff>676275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37" name="Drop Down 1039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9525</xdr:rowOff>
                  </from>
                  <to>
                    <xdr:col>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38" name="Drop Down 1040">
              <controlPr defaultSize="0" autoLine="0" autoPict="0">
                <anchor moveWithCells="1">
                  <from>
                    <xdr:col>13</xdr:col>
                    <xdr:colOff>0</xdr:colOff>
                    <xdr:row>65</xdr:row>
                    <xdr:rowOff>9525</xdr:rowOff>
                  </from>
                  <to>
                    <xdr:col>15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39" name="Drop Down 1041">
              <controlPr defaultSize="0" autoLine="0" autoPict="0">
                <anchor moveWithCells="1">
                  <from>
                    <xdr:col>3</xdr:col>
                    <xdr:colOff>9525</xdr:colOff>
                    <xdr:row>66</xdr:row>
                    <xdr:rowOff>9525</xdr:rowOff>
                  </from>
                  <to>
                    <xdr:col>4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840" name="Drop Down 1042">
              <controlPr defaultSize="0" autoLine="0" autoPict="0">
                <anchor moveWithCells="1">
                  <from>
                    <xdr:col>8</xdr:col>
                    <xdr:colOff>0</xdr:colOff>
                    <xdr:row>66</xdr:row>
                    <xdr:rowOff>0</xdr:rowOff>
                  </from>
                  <to>
                    <xdr:col>12</xdr:col>
                    <xdr:colOff>676275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41" name="Drop Down 1043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9525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42" name="Drop Down 1044">
              <controlPr defaultSize="0" autoLine="0" autoPict="0">
                <anchor moveWithCells="1">
                  <from>
                    <xdr:col>13</xdr:col>
                    <xdr:colOff>0</xdr:colOff>
                    <xdr:row>66</xdr:row>
                    <xdr:rowOff>9525</xdr:rowOff>
                  </from>
                  <to>
                    <xdr:col>15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43" name="Drop Down 1045">
              <controlPr defaultSize="0" autoLine="0" autoPict="0">
                <anchor moveWithCells="1">
                  <from>
                    <xdr:col>3</xdr:col>
                    <xdr:colOff>9525</xdr:colOff>
                    <xdr:row>67</xdr:row>
                    <xdr:rowOff>9525</xdr:rowOff>
                  </from>
                  <to>
                    <xdr:col>4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44" name="Drop Down 1046">
              <controlPr defaultSize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12</xdr:col>
                    <xdr:colOff>676275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45" name="Drop Down 1047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9525</xdr:rowOff>
                  </from>
                  <to>
                    <xdr:col>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46" name="Drop Down 1048">
              <controlPr defaultSize="0" autoLine="0" autoPict="0">
                <anchor moveWithCells="1">
                  <from>
                    <xdr:col>13</xdr:col>
                    <xdr:colOff>0</xdr:colOff>
                    <xdr:row>67</xdr:row>
                    <xdr:rowOff>9525</xdr:rowOff>
                  </from>
                  <to>
                    <xdr:col>15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847" name="Drop Down 1049">
              <controlPr defaultSize="0" autoLine="0" autoPict="0">
                <anchor moveWithCells="1">
                  <from>
                    <xdr:col>3</xdr:col>
                    <xdr:colOff>9525</xdr:colOff>
                    <xdr:row>68</xdr:row>
                    <xdr:rowOff>9525</xdr:rowOff>
                  </from>
                  <to>
                    <xdr:col>4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48" name="Drop Down 1050">
              <controlPr defaultSize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12</xdr:col>
                    <xdr:colOff>676275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849" name="Drop Down 1051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9525</xdr:rowOff>
                  </from>
                  <to>
                    <xdr:col>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50" name="Drop Down 1052">
              <controlPr defaultSize="0" autoLine="0" autoPict="0">
                <anchor moveWithCells="1">
                  <from>
                    <xdr:col>13</xdr:col>
                    <xdr:colOff>0</xdr:colOff>
                    <xdr:row>68</xdr:row>
                    <xdr:rowOff>9525</xdr:rowOff>
                  </from>
                  <to>
                    <xdr:col>15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851" name="Drop Down 1053">
              <controlPr defaultSize="0" autoLine="0" autoPict="0">
                <anchor moveWithCells="1">
                  <from>
                    <xdr:col>3</xdr:col>
                    <xdr:colOff>9525</xdr:colOff>
                    <xdr:row>69</xdr:row>
                    <xdr:rowOff>9525</xdr:rowOff>
                  </from>
                  <to>
                    <xdr:col>4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852" name="Drop Down 1054">
              <controlPr defaultSize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12</xdr:col>
                    <xdr:colOff>676275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53" name="Drop Down 1055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9525</xdr:rowOff>
                  </from>
                  <to>
                    <xdr:col>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54" name="Drop Down 1056">
              <controlPr defaultSize="0" autoLine="0" autoPict="0">
                <anchor moveWithCells="1">
                  <from>
                    <xdr:col>13</xdr:col>
                    <xdr:colOff>0</xdr:colOff>
                    <xdr:row>69</xdr:row>
                    <xdr:rowOff>9525</xdr:rowOff>
                  </from>
                  <to>
                    <xdr:col>15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855" name="Drop Down 1057">
              <controlPr defaultSize="0" autoLine="0" autoPict="0">
                <anchor moveWithCells="1">
                  <from>
                    <xdr:col>3</xdr:col>
                    <xdr:colOff>9525</xdr:colOff>
                    <xdr:row>70</xdr:row>
                    <xdr:rowOff>9525</xdr:rowOff>
                  </from>
                  <to>
                    <xdr:col>4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856" name="Drop Down 1058">
              <controlPr defaultSize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12</xdr:col>
                    <xdr:colOff>676275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857" name="Drop Down 1059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9525</xdr:rowOff>
                  </from>
                  <to>
                    <xdr:col>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858" name="Drop Down 1060">
              <controlPr defaultSize="0" autoLine="0" autoPict="0">
                <anchor moveWithCells="1">
                  <from>
                    <xdr:col>13</xdr:col>
                    <xdr:colOff>0</xdr:colOff>
                    <xdr:row>70</xdr:row>
                    <xdr:rowOff>9525</xdr:rowOff>
                  </from>
                  <to>
                    <xdr:col>15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859" name="Drop Down 1061">
              <controlPr defaultSize="0" autoLine="0" autoPict="0">
                <anchor moveWithCells="1">
                  <from>
                    <xdr:col>3</xdr:col>
                    <xdr:colOff>9525</xdr:colOff>
                    <xdr:row>71</xdr:row>
                    <xdr:rowOff>9525</xdr:rowOff>
                  </from>
                  <to>
                    <xdr:col>4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860" name="Drop Down 1062">
              <controlPr defaultSize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12</xdr:col>
                    <xdr:colOff>676275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61" name="Drop Down 1063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9525</xdr:rowOff>
                  </from>
                  <to>
                    <xdr:col>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862" name="Drop Down 1064">
              <controlPr defaultSize="0" autoLine="0" autoPict="0">
                <anchor moveWithCells="1">
                  <from>
                    <xdr:col>13</xdr:col>
                    <xdr:colOff>0</xdr:colOff>
                    <xdr:row>71</xdr:row>
                    <xdr:rowOff>9525</xdr:rowOff>
                  </from>
                  <to>
                    <xdr:col>15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863" name="Drop Down 1065">
              <controlPr defaultSize="0" autoLine="0" autoPict="0">
                <anchor moveWithCells="1">
                  <from>
                    <xdr:col>3</xdr:col>
                    <xdr:colOff>9525</xdr:colOff>
                    <xdr:row>72</xdr:row>
                    <xdr:rowOff>9525</xdr:rowOff>
                  </from>
                  <to>
                    <xdr:col>4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864" name="Drop Down 1066">
              <controlPr defaultSize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12</xdr:col>
                    <xdr:colOff>676275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865" name="Drop Down 1067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9525</xdr:rowOff>
                  </from>
                  <to>
                    <xdr:col>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866" name="Drop Down 1068">
              <controlPr defaultSize="0" autoLine="0" autoPict="0">
                <anchor moveWithCells="1">
                  <from>
                    <xdr:col>13</xdr:col>
                    <xdr:colOff>0</xdr:colOff>
                    <xdr:row>72</xdr:row>
                    <xdr:rowOff>9525</xdr:rowOff>
                  </from>
                  <to>
                    <xdr:col>15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867" name="Drop Down 1069">
              <controlPr defaultSize="0" autoLine="0" autoPict="0">
                <anchor moveWithCells="1">
                  <from>
                    <xdr:col>3</xdr:col>
                    <xdr:colOff>9525</xdr:colOff>
                    <xdr:row>73</xdr:row>
                    <xdr:rowOff>9525</xdr:rowOff>
                  </from>
                  <to>
                    <xdr:col>4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868" name="Drop Down 1070">
              <controlPr defaultSize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12</xdr:col>
                    <xdr:colOff>676275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869" name="Drop Down 1071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9525</xdr:rowOff>
                  </from>
                  <to>
                    <xdr:col>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870" name="Drop Down 1072">
              <controlPr defaultSize="0" autoLine="0" autoPict="0">
                <anchor moveWithCells="1">
                  <from>
                    <xdr:col>13</xdr:col>
                    <xdr:colOff>0</xdr:colOff>
                    <xdr:row>73</xdr:row>
                    <xdr:rowOff>9525</xdr:rowOff>
                  </from>
                  <to>
                    <xdr:col>15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871" name="Drop Down 1073">
              <controlPr defaultSize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4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872" name="Drop Down 1074">
              <controlPr defaultSize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12</xdr:col>
                    <xdr:colOff>676275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873" name="Drop Down 1075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9525</xdr:rowOff>
                  </from>
                  <to>
                    <xdr:col>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874" name="Drop Down 1076">
              <controlPr defaultSize="0" autoLine="0" autoPict="0">
                <anchor moveWithCells="1">
                  <from>
                    <xdr:col>13</xdr:col>
                    <xdr:colOff>0</xdr:colOff>
                    <xdr:row>74</xdr:row>
                    <xdr:rowOff>9525</xdr:rowOff>
                  </from>
                  <to>
                    <xdr:col>15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75" name="Drop Down 1077">
              <controlPr defaultSize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4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876" name="Drop Down 1078">
              <controlPr defaultSize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12</xdr:col>
                    <xdr:colOff>676275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877" name="Drop Down 1079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9525</xdr:rowOff>
                  </from>
                  <to>
                    <xdr:col>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878" name="Drop Down 1080">
              <controlPr defaultSize="0" autoLine="0" autoPict="0">
                <anchor moveWithCells="1">
                  <from>
                    <xdr:col>13</xdr:col>
                    <xdr:colOff>0</xdr:colOff>
                    <xdr:row>75</xdr:row>
                    <xdr:rowOff>9525</xdr:rowOff>
                  </from>
                  <to>
                    <xdr:col>15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879" name="Drop Down 1081">
              <controlPr defaultSize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4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80" name="Drop Down 1082">
              <controlPr defaultSize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12</xdr:col>
                    <xdr:colOff>676275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881" name="Drop Down 1083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9525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82" name="Drop Down 1084">
              <controlPr defaultSize="0" autoLine="0" autoPict="0">
                <anchor moveWithCells="1">
                  <from>
                    <xdr:col>13</xdr:col>
                    <xdr:colOff>0</xdr:colOff>
                    <xdr:row>76</xdr:row>
                    <xdr:rowOff>9525</xdr:rowOff>
                  </from>
                  <to>
                    <xdr:col>15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83" name="Drop Down 1085">
              <controlPr defaultSize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4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884" name="Drop Down 1086">
              <controlPr defaultSize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12</xdr:col>
                    <xdr:colOff>676275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85" name="Drop Down 1087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9525</xdr:rowOff>
                  </from>
                  <to>
                    <xdr:col>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886" name="Drop Down 1088">
              <controlPr defaultSize="0" autoLine="0" autoPict="0">
                <anchor moveWithCells="1">
                  <from>
                    <xdr:col>13</xdr:col>
                    <xdr:colOff>0</xdr:colOff>
                    <xdr:row>77</xdr:row>
                    <xdr:rowOff>9525</xdr:rowOff>
                  </from>
                  <to>
                    <xdr:col>15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87" name="Drop Down 1089">
              <controlPr defaultSize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4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888" name="Drop Down 1090">
              <controlPr defaultSize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12</xdr:col>
                    <xdr:colOff>676275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889" name="Drop Down 1091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9525</xdr:rowOff>
                  </from>
                  <to>
                    <xdr:col>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890" name="Drop Down 1092">
              <controlPr defaultSize="0" autoLine="0" autoPict="0">
                <anchor moveWithCells="1">
                  <from>
                    <xdr:col>13</xdr:col>
                    <xdr:colOff>0</xdr:colOff>
                    <xdr:row>78</xdr:row>
                    <xdr:rowOff>9525</xdr:rowOff>
                  </from>
                  <to>
                    <xdr:col>15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891" name="Drop Down 1093">
              <controlPr defaultSize="0" autoLine="0" autoPict="0">
                <anchor moveWithCells="1">
                  <from>
                    <xdr:col>3</xdr:col>
                    <xdr:colOff>9525</xdr:colOff>
                    <xdr:row>79</xdr:row>
                    <xdr:rowOff>9525</xdr:rowOff>
                  </from>
                  <to>
                    <xdr:col>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892" name="Drop Down 1094">
              <controlPr defaultSize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12</xdr:col>
                    <xdr:colOff>676275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893" name="Drop Down 1095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9525</xdr:rowOff>
                  </from>
                  <to>
                    <xdr:col>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894" name="Drop Down 1096">
              <controlPr defaultSize="0" autoLine="0" autoPict="0">
                <anchor moveWithCells="1">
                  <from>
                    <xdr:col>13</xdr:col>
                    <xdr:colOff>0</xdr:colOff>
                    <xdr:row>79</xdr:row>
                    <xdr:rowOff>9525</xdr:rowOff>
                  </from>
                  <to>
                    <xdr:col>15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895" name="Drop Down 1097">
              <controlPr defaultSize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4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896" name="Drop Down 1098">
              <controlPr defaultSize="0" autoLine="0" autoPict="0">
                <anchor moveWithCells="1">
                  <from>
                    <xdr:col>8</xdr:col>
                    <xdr:colOff>0</xdr:colOff>
                    <xdr:row>80</xdr:row>
                    <xdr:rowOff>0</xdr:rowOff>
                  </from>
                  <to>
                    <xdr:col>12</xdr:col>
                    <xdr:colOff>676275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897" name="Drop Down 1099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9525</xdr:rowOff>
                  </from>
                  <to>
                    <xdr:col>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898" name="Drop Down 1100">
              <controlPr defaultSize="0" autoLine="0" autoPict="0">
                <anchor moveWithCells="1">
                  <from>
                    <xdr:col>13</xdr:col>
                    <xdr:colOff>0</xdr:colOff>
                    <xdr:row>80</xdr:row>
                    <xdr:rowOff>9525</xdr:rowOff>
                  </from>
                  <to>
                    <xdr:col>15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99" name="Drop Down 1101">
              <controlPr defaultSize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4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900" name="Drop Down 1102">
              <controlPr defaultSize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12</xdr:col>
                    <xdr:colOff>676275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901" name="Drop Down 1103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9525</xdr:rowOff>
                  </from>
                  <to>
                    <xdr:col>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02" name="Drop Down 1104">
              <controlPr defaultSize="0" autoLine="0" autoPict="0">
                <anchor moveWithCells="1">
                  <from>
                    <xdr:col>13</xdr:col>
                    <xdr:colOff>0</xdr:colOff>
                    <xdr:row>81</xdr:row>
                    <xdr:rowOff>9525</xdr:rowOff>
                  </from>
                  <to>
                    <xdr:col>15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903" name="Drop Down 1105">
              <controlPr defaultSize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4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904" name="Drop Down 1106">
              <controlPr defaultSize="0" autoLine="0" autoPict="0">
                <anchor mov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12</xdr:col>
                    <xdr:colOff>676275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905" name="Drop Down 1107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9525</xdr:rowOff>
                  </from>
                  <to>
                    <xdr:col>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906" name="Drop Down 1108">
              <controlPr defaultSize="0" autoLine="0" autoPict="0">
                <anchor moveWithCells="1">
                  <from>
                    <xdr:col>13</xdr:col>
                    <xdr:colOff>0</xdr:colOff>
                    <xdr:row>82</xdr:row>
                    <xdr:rowOff>9525</xdr:rowOff>
                  </from>
                  <to>
                    <xdr:col>15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907" name="Drop Down 1109">
              <controlPr defaultSize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908" name="Drop Down 1110">
              <controlPr defaultSize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12</xdr:col>
                    <xdr:colOff>676275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9" name="Drop Down 1111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9525</xdr:rowOff>
                  </from>
                  <to>
                    <xdr:col>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0" name="Drop Down 1112">
              <controlPr defaultSize="0" autoLine="0" autoPict="0">
                <anchor moveWithCells="1">
                  <from>
                    <xdr:col>13</xdr:col>
                    <xdr:colOff>0</xdr:colOff>
                    <xdr:row>83</xdr:row>
                    <xdr:rowOff>9525</xdr:rowOff>
                  </from>
                  <to>
                    <xdr:col>15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11" name="Drop Down 1113">
              <controlPr defaultSize="0" autoLine="0" autoPict="0">
                <anchor moveWithCells="1">
                  <from>
                    <xdr:col>3</xdr:col>
                    <xdr:colOff>9525</xdr:colOff>
                    <xdr:row>84</xdr:row>
                    <xdr:rowOff>9525</xdr:rowOff>
                  </from>
                  <to>
                    <xdr:col>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12" name="Drop Down 1114">
              <controlPr defaultSize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12</xdr:col>
                    <xdr:colOff>676275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13" name="Drop Down 1115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9525</xdr:rowOff>
                  </from>
                  <to>
                    <xdr:col>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14" name="Drop Down 1116">
              <controlPr defaultSize="0" autoLine="0" autoPict="0">
                <anchor moveWithCells="1">
                  <from>
                    <xdr:col>13</xdr:col>
                    <xdr:colOff>0</xdr:colOff>
                    <xdr:row>84</xdr:row>
                    <xdr:rowOff>9525</xdr:rowOff>
                  </from>
                  <to>
                    <xdr:col>15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15" name="Drop Down 1117">
              <controlPr defaultSize="0" autoLine="0" autoPict="0">
                <anchor moveWithCells="1">
                  <from>
                    <xdr:col>3</xdr:col>
                    <xdr:colOff>9525</xdr:colOff>
                    <xdr:row>85</xdr:row>
                    <xdr:rowOff>9525</xdr:rowOff>
                  </from>
                  <to>
                    <xdr:col>4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16" name="Drop Down 1118">
              <controlPr defaultSize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12</xdr:col>
                    <xdr:colOff>676275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17" name="Drop Down 1119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9525</xdr:rowOff>
                  </from>
                  <to>
                    <xdr:col>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18" name="Drop Down 1120">
              <controlPr defaultSize="0" autoLine="0" autoPict="0">
                <anchor moveWithCells="1">
                  <from>
                    <xdr:col>13</xdr:col>
                    <xdr:colOff>0</xdr:colOff>
                    <xdr:row>85</xdr:row>
                    <xdr:rowOff>9525</xdr:rowOff>
                  </from>
                  <to>
                    <xdr:col>15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19" name="Drop Down 1121">
              <controlPr defaultSize="0" autoLine="0" autoPict="0">
                <anchor moveWithCells="1">
                  <from>
                    <xdr:col>3</xdr:col>
                    <xdr:colOff>9525</xdr:colOff>
                    <xdr:row>86</xdr:row>
                    <xdr:rowOff>9525</xdr:rowOff>
                  </from>
                  <to>
                    <xdr:col>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20" name="Drop Down 1122">
              <controlPr defaultSize="0" autoLine="0" autoPict="0">
                <anchor mov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12</xdr:col>
                    <xdr:colOff>676275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21" name="Drop Down 1123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9525</xdr:rowOff>
                  </from>
                  <to>
                    <xdr:col>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22" name="Drop Down 1124">
              <controlPr defaultSize="0" autoLine="0" autoPict="0">
                <anchor moveWithCells="1">
                  <from>
                    <xdr:col>13</xdr:col>
                    <xdr:colOff>0</xdr:colOff>
                    <xdr:row>86</xdr:row>
                    <xdr:rowOff>9525</xdr:rowOff>
                  </from>
                  <to>
                    <xdr:col>15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23" name="Drop Down 1125">
              <controlPr defaultSize="0" autoLine="0" autoPict="0">
                <anchor moveWithCells="1">
                  <from>
                    <xdr:col>3</xdr:col>
                    <xdr:colOff>9525</xdr:colOff>
                    <xdr:row>87</xdr:row>
                    <xdr:rowOff>9525</xdr:rowOff>
                  </from>
                  <to>
                    <xdr:col>4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24" name="Drop Down 1126">
              <controlPr defaultSize="0" autoLine="0" autoPict="0">
                <anchor mov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12</xdr:col>
                    <xdr:colOff>676275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925" name="Drop Down 1127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9525</xdr:rowOff>
                  </from>
                  <to>
                    <xdr:col>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926" name="Drop Down 1128">
              <controlPr defaultSize="0" autoLine="0" autoPict="0">
                <anchor moveWithCells="1">
                  <from>
                    <xdr:col>13</xdr:col>
                    <xdr:colOff>0</xdr:colOff>
                    <xdr:row>87</xdr:row>
                    <xdr:rowOff>9525</xdr:rowOff>
                  </from>
                  <to>
                    <xdr:col>15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927" name="Drop Down 1129">
              <controlPr defaultSize="0" autoLine="0" autoPict="0">
                <anchor moveWithCells="1">
                  <from>
                    <xdr:col>3</xdr:col>
                    <xdr:colOff>9525</xdr:colOff>
                    <xdr:row>88</xdr:row>
                    <xdr:rowOff>9525</xdr:rowOff>
                  </from>
                  <to>
                    <xdr:col>4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928" name="Drop Down 1130">
              <controlPr defaultSize="0" autoLine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12</xdr:col>
                    <xdr:colOff>676275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29" name="Drop Down 1131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9525</xdr:rowOff>
                  </from>
                  <to>
                    <xdr:col>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930" name="Drop Down 1132">
              <controlPr defaultSize="0" autoLine="0" autoPict="0">
                <anchor moveWithCells="1">
                  <from>
                    <xdr:col>13</xdr:col>
                    <xdr:colOff>0</xdr:colOff>
                    <xdr:row>88</xdr:row>
                    <xdr:rowOff>9525</xdr:rowOff>
                  </from>
                  <to>
                    <xdr:col>15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931" name="Drop Down 1133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9525</xdr:rowOff>
                  </from>
                  <to>
                    <xdr:col>4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32" name="Drop Down 1134">
              <controlPr defaultSize="0" autoLine="0" autoPict="0">
                <anchor mov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12</xdr:col>
                    <xdr:colOff>676275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33" name="Drop Down 1135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9525</xdr:rowOff>
                  </from>
                  <to>
                    <xdr:col>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34" name="Drop Down 1136">
              <controlPr defaultSize="0" autoLine="0" autoPict="0">
                <anchor moveWithCells="1">
                  <from>
                    <xdr:col>13</xdr:col>
                    <xdr:colOff>0</xdr:colOff>
                    <xdr:row>89</xdr:row>
                    <xdr:rowOff>9525</xdr:rowOff>
                  </from>
                  <to>
                    <xdr:col>15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935" name="Drop Down 1137">
              <controlPr defaultSize="0" autoLine="0" autoPict="0">
                <anchor moveWithCells="1">
                  <from>
                    <xdr:col>3</xdr:col>
                    <xdr:colOff>9525</xdr:colOff>
                    <xdr:row>90</xdr:row>
                    <xdr:rowOff>9525</xdr:rowOff>
                  </from>
                  <to>
                    <xdr:col>4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936" name="Drop Down 1138">
              <controlPr defaultSize="0" autoLine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12</xdr:col>
                    <xdr:colOff>676275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37" name="Drop Down 1139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9525</xdr:rowOff>
                  </from>
                  <to>
                    <xdr:col>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38" name="Drop Down 1140">
              <controlPr defaultSize="0" autoLine="0" autoPict="0">
                <anchor moveWithCells="1">
                  <from>
                    <xdr:col>13</xdr:col>
                    <xdr:colOff>0</xdr:colOff>
                    <xdr:row>90</xdr:row>
                    <xdr:rowOff>9525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39" name="Drop Down 1141">
              <controlPr defaultSize="0" autoLine="0" autoPict="0">
                <anchor moveWithCells="1">
                  <from>
                    <xdr:col>3</xdr:col>
                    <xdr:colOff>9525</xdr:colOff>
                    <xdr:row>91</xdr:row>
                    <xdr:rowOff>9525</xdr:rowOff>
                  </from>
                  <to>
                    <xdr:col>4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940" name="Drop Down 1142">
              <controlPr defaultSize="0" autoLine="0" autoPict="0">
                <anchor mov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12</xdr:col>
                    <xdr:colOff>676275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941" name="Drop Down 1143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9525</xdr:rowOff>
                  </from>
                  <to>
                    <xdr:col>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42" name="Drop Down 1144">
              <controlPr defaultSize="0" autoLine="0" autoPict="0">
                <anchor moveWithCells="1">
                  <from>
                    <xdr:col>13</xdr:col>
                    <xdr:colOff>0</xdr:colOff>
                    <xdr:row>91</xdr:row>
                    <xdr:rowOff>9525</xdr:rowOff>
                  </from>
                  <to>
                    <xdr:col>15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43" name="Drop Down 1145">
              <controlPr defaultSize="0" autoLine="0" autoPict="0">
                <anchor moveWithCells="1">
                  <from>
                    <xdr:col>3</xdr:col>
                    <xdr:colOff>9525</xdr:colOff>
                    <xdr:row>92</xdr:row>
                    <xdr:rowOff>9525</xdr:rowOff>
                  </from>
                  <to>
                    <xdr:col>4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44" name="Drop Down 1146">
              <controlPr defaultSize="0" autoLine="0" autoPict="0">
                <anchor mov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12</xdr:col>
                    <xdr:colOff>676275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45" name="Drop Down 1147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9525</xdr:rowOff>
                  </from>
                  <to>
                    <xdr:col>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946" name="Drop Down 1148">
              <controlPr defaultSize="0" autoLine="0" autoPict="0">
                <anchor moveWithCells="1">
                  <from>
                    <xdr:col>13</xdr:col>
                    <xdr:colOff>0</xdr:colOff>
                    <xdr:row>92</xdr:row>
                    <xdr:rowOff>9525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947" name="Drop Down 1149">
              <controlPr defaultSize="0" autoLine="0" autoPict="0">
                <anchor moveWithCells="1">
                  <from>
                    <xdr:col>3</xdr:col>
                    <xdr:colOff>9525</xdr:colOff>
                    <xdr:row>93</xdr:row>
                    <xdr:rowOff>9525</xdr:rowOff>
                  </from>
                  <to>
                    <xdr:col>4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948" name="Drop Down 1150">
              <controlPr defaultSize="0" autoLine="0" autoPict="0">
                <anchor mov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12</xdr:col>
                    <xdr:colOff>676275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949" name="Drop Down 1151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9525</xdr:rowOff>
                  </from>
                  <to>
                    <xdr:col>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950" name="Drop Down 1152">
              <controlPr defaultSize="0" autoLine="0" autoPict="0">
                <anchor moveWithCells="1">
                  <from>
                    <xdr:col>13</xdr:col>
                    <xdr:colOff>0</xdr:colOff>
                    <xdr:row>93</xdr:row>
                    <xdr:rowOff>9525</xdr:rowOff>
                  </from>
                  <to>
                    <xdr:col>15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951" name="Drop Down 1153">
              <controlPr defaultSize="0" autoLine="0" autoPict="0">
                <anchor moveWithCells="1">
                  <from>
                    <xdr:col>3</xdr:col>
                    <xdr:colOff>9525</xdr:colOff>
                    <xdr:row>94</xdr:row>
                    <xdr:rowOff>9525</xdr:rowOff>
                  </from>
                  <to>
                    <xdr:col>4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952" name="Drop Down 1154">
              <controlPr defaultSize="0" autoLine="0" autoPict="0">
                <anchor moveWithCells="1">
                  <from>
                    <xdr:col>8</xdr:col>
                    <xdr:colOff>0</xdr:colOff>
                    <xdr:row>94</xdr:row>
                    <xdr:rowOff>0</xdr:rowOff>
                  </from>
                  <to>
                    <xdr:col>12</xdr:col>
                    <xdr:colOff>676275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953" name="Drop Down 1155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9525</xdr:rowOff>
                  </from>
                  <to>
                    <xdr:col>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954" name="Drop Down 1156">
              <controlPr defaultSize="0" autoLine="0" autoPict="0">
                <anchor moveWithCells="1">
                  <from>
                    <xdr:col>13</xdr:col>
                    <xdr:colOff>0</xdr:colOff>
                    <xdr:row>94</xdr:row>
                    <xdr:rowOff>9525</xdr:rowOff>
                  </from>
                  <to>
                    <xdr:col>15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955" name="Drop Down 1157">
              <controlPr defaultSize="0" autoLine="0" autoPict="0">
                <anchor moveWithCells="1">
                  <from>
                    <xdr:col>3</xdr:col>
                    <xdr:colOff>9525</xdr:colOff>
                    <xdr:row>95</xdr:row>
                    <xdr:rowOff>9525</xdr:rowOff>
                  </from>
                  <to>
                    <xdr:col>4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956" name="Drop Down 1158">
              <controlPr defaultSize="0" autoLine="0" autoPict="0">
                <anchor moveWithCells="1">
                  <from>
                    <xdr:col>8</xdr:col>
                    <xdr:colOff>0</xdr:colOff>
                    <xdr:row>95</xdr:row>
                    <xdr:rowOff>0</xdr:rowOff>
                  </from>
                  <to>
                    <xdr:col>12</xdr:col>
                    <xdr:colOff>676275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957" name="Drop Down 1159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9525</xdr:rowOff>
                  </from>
                  <to>
                    <xdr:col>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958" name="Drop Down 1160">
              <controlPr defaultSize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959" name="Drop Down 1161">
              <controlPr defaultSize="0" autoLine="0" autoPict="0">
                <anchor moveWithCells="1">
                  <from>
                    <xdr:col>3</xdr:col>
                    <xdr:colOff>9525</xdr:colOff>
                    <xdr:row>96</xdr:row>
                    <xdr:rowOff>9525</xdr:rowOff>
                  </from>
                  <to>
                    <xdr:col>4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960" name="Drop Down 1162">
              <controlPr defaultSize="0" autoLine="0" autoPict="0">
                <anchor moveWithCells="1">
                  <from>
                    <xdr:col>8</xdr:col>
                    <xdr:colOff>0</xdr:colOff>
                    <xdr:row>96</xdr:row>
                    <xdr:rowOff>0</xdr:rowOff>
                  </from>
                  <to>
                    <xdr:col>12</xdr:col>
                    <xdr:colOff>676275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961" name="Drop Down 1163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9525</xdr:rowOff>
                  </from>
                  <to>
                    <xdr:col>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962" name="Drop Down 1164">
              <controlPr defaultSize="0" autoLine="0" autoPict="0">
                <anchor moveWithCells="1">
                  <from>
                    <xdr:col>13</xdr:col>
                    <xdr:colOff>0</xdr:colOff>
                    <xdr:row>96</xdr:row>
                    <xdr:rowOff>9525</xdr:rowOff>
                  </from>
                  <to>
                    <xdr:col>15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963" name="Drop Down 1165">
              <controlPr defaultSize="0" autoLine="0" autoPict="0">
                <anchor moveWithCells="1">
                  <from>
                    <xdr:col>3</xdr:col>
                    <xdr:colOff>9525</xdr:colOff>
                    <xdr:row>97</xdr:row>
                    <xdr:rowOff>9525</xdr:rowOff>
                  </from>
                  <to>
                    <xdr:col>4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964" name="Drop Down 1166">
              <controlPr defaultSize="0" autoLine="0" autoPict="0">
                <anchor moveWithCells="1">
                  <from>
                    <xdr:col>8</xdr:col>
                    <xdr:colOff>0</xdr:colOff>
                    <xdr:row>97</xdr:row>
                    <xdr:rowOff>0</xdr:rowOff>
                  </from>
                  <to>
                    <xdr:col>12</xdr:col>
                    <xdr:colOff>676275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965" name="Drop Down 1167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9525</xdr:rowOff>
                  </from>
                  <to>
                    <xdr:col>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966" name="Drop Down 1168">
              <controlPr defaultSize="0" autoLine="0" autoPict="0">
                <anchor moveWithCells="1">
                  <from>
                    <xdr:col>13</xdr:col>
                    <xdr:colOff>0</xdr:colOff>
                    <xdr:row>97</xdr:row>
                    <xdr:rowOff>9525</xdr:rowOff>
                  </from>
                  <to>
                    <xdr:col>15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967" name="Drop Down 1169">
              <controlPr defaultSize="0" autoLine="0" autoPict="0">
                <anchor moveWithCells="1">
                  <from>
                    <xdr:col>3</xdr:col>
                    <xdr:colOff>9525</xdr:colOff>
                    <xdr:row>98</xdr:row>
                    <xdr:rowOff>9525</xdr:rowOff>
                  </from>
                  <to>
                    <xdr:col>4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968" name="Drop Down 1170">
              <controlPr defaultSize="0" autoLine="0" autoPict="0">
                <anchor moveWithCells="1">
                  <from>
                    <xdr:col>8</xdr:col>
                    <xdr:colOff>0</xdr:colOff>
                    <xdr:row>98</xdr:row>
                    <xdr:rowOff>0</xdr:rowOff>
                  </from>
                  <to>
                    <xdr:col>12</xdr:col>
                    <xdr:colOff>676275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969" name="Drop Down 1171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9525</xdr:rowOff>
                  </from>
                  <to>
                    <xdr:col>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970" name="Drop Down 1172">
              <controlPr defaultSize="0" autoLine="0" autoPict="0">
                <anchor moveWithCells="1">
                  <from>
                    <xdr:col>13</xdr:col>
                    <xdr:colOff>0</xdr:colOff>
                    <xdr:row>98</xdr:row>
                    <xdr:rowOff>9525</xdr:rowOff>
                  </from>
                  <to>
                    <xdr:col>15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971" name="Drop Down 1173">
              <controlPr defaultSize="0" autoLine="0" autoPict="0">
                <anchor moveWithCells="1">
                  <from>
                    <xdr:col>3</xdr:col>
                    <xdr:colOff>9525</xdr:colOff>
                    <xdr:row>99</xdr:row>
                    <xdr:rowOff>9525</xdr:rowOff>
                  </from>
                  <to>
                    <xdr:col>4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972" name="Drop Down 1174">
              <controlPr defaultSize="0" autoLine="0" autoPict="0">
                <anchor moveWithCells="1">
                  <from>
                    <xdr:col>8</xdr:col>
                    <xdr:colOff>0</xdr:colOff>
                    <xdr:row>99</xdr:row>
                    <xdr:rowOff>0</xdr:rowOff>
                  </from>
                  <to>
                    <xdr:col>12</xdr:col>
                    <xdr:colOff>676275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973" name="Drop Down 1175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9525</xdr:rowOff>
                  </from>
                  <to>
                    <xdr:col>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974" name="Drop Down 1176">
              <controlPr defaultSize="0" autoLine="0" autoPict="0">
                <anchor moveWithCells="1">
                  <from>
                    <xdr:col>13</xdr:col>
                    <xdr:colOff>0</xdr:colOff>
                    <xdr:row>99</xdr:row>
                    <xdr:rowOff>9525</xdr:rowOff>
                  </from>
                  <to>
                    <xdr:col>15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975" name="Drop Down 1177">
              <controlPr defaultSize="0" autoLine="0" autoPict="0">
                <anchor moveWithCells="1">
                  <from>
                    <xdr:col>3</xdr:col>
                    <xdr:colOff>9525</xdr:colOff>
                    <xdr:row>100</xdr:row>
                    <xdr:rowOff>9525</xdr:rowOff>
                  </from>
                  <to>
                    <xdr:col>4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976" name="Drop Down 1178">
              <controlPr defaultSize="0" autoLine="0" autoPict="0">
                <anchor moveWithCells="1">
                  <from>
                    <xdr:col>8</xdr:col>
                    <xdr:colOff>0</xdr:colOff>
                    <xdr:row>100</xdr:row>
                    <xdr:rowOff>0</xdr:rowOff>
                  </from>
                  <to>
                    <xdr:col>12</xdr:col>
                    <xdr:colOff>676275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977" name="Drop Down 1179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9525</xdr:rowOff>
                  </from>
                  <to>
                    <xdr:col>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978" name="Drop Down 1180">
              <controlPr defaultSize="0" autoLine="0" autoPict="0">
                <anchor moveWithCells="1">
                  <from>
                    <xdr:col>13</xdr:col>
                    <xdr:colOff>0</xdr:colOff>
                    <xdr:row>100</xdr:row>
                    <xdr:rowOff>9525</xdr:rowOff>
                  </from>
                  <to>
                    <xdr:col>15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979" name="Drop Down 1181">
              <controlPr defaultSize="0" autoLine="0" autoPict="0">
                <anchor moveWithCells="1">
                  <from>
                    <xdr:col>3</xdr:col>
                    <xdr:colOff>9525</xdr:colOff>
                    <xdr:row>101</xdr:row>
                    <xdr:rowOff>9525</xdr:rowOff>
                  </from>
                  <to>
                    <xdr:col>4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980" name="Drop Down 1182">
              <controlPr defaultSize="0" autoLine="0" autoPict="0">
                <anchor moveWithCells="1">
                  <from>
                    <xdr:col>8</xdr:col>
                    <xdr:colOff>0</xdr:colOff>
                    <xdr:row>101</xdr:row>
                    <xdr:rowOff>0</xdr:rowOff>
                  </from>
                  <to>
                    <xdr:col>12</xdr:col>
                    <xdr:colOff>676275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981" name="Drop Down 1183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9525</xdr:rowOff>
                  </from>
                  <to>
                    <xdr:col>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982" name="Drop Down 1184">
              <controlPr defaultSize="0" autoLine="0" autoPict="0">
                <anchor moveWithCells="1">
                  <from>
                    <xdr:col>13</xdr:col>
                    <xdr:colOff>0</xdr:colOff>
                    <xdr:row>101</xdr:row>
                    <xdr:rowOff>9525</xdr:rowOff>
                  </from>
                  <to>
                    <xdr:col>15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983" name="Drop Down 1185">
              <controlPr defaultSize="0" autoLine="0" autoPict="0">
                <anchor moveWithCells="1">
                  <from>
                    <xdr:col>3</xdr:col>
                    <xdr:colOff>9525</xdr:colOff>
                    <xdr:row>102</xdr:row>
                    <xdr:rowOff>9525</xdr:rowOff>
                  </from>
                  <to>
                    <xdr:col>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984" name="Drop Down 1186">
              <controlPr defaultSize="0" autoLine="0" autoPict="0">
                <anchor moveWithCells="1">
                  <from>
                    <xdr:col>8</xdr:col>
                    <xdr:colOff>0</xdr:colOff>
                    <xdr:row>102</xdr:row>
                    <xdr:rowOff>0</xdr:rowOff>
                  </from>
                  <to>
                    <xdr:col>12</xdr:col>
                    <xdr:colOff>676275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985" name="Drop Down 1187">
              <controlPr defaultSize="0" autoLine="0" autoPict="0">
                <anchor moveWithCells="1">
                  <from>
                    <xdr:col>4</xdr:col>
                    <xdr:colOff>9525</xdr:colOff>
                    <xdr:row>102</xdr:row>
                    <xdr:rowOff>9525</xdr:rowOff>
                  </from>
                  <to>
                    <xdr:col>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986" name="Drop Down 1188">
              <controlPr defaultSize="0" autoLine="0" autoPict="0">
                <anchor moveWithCells="1">
                  <from>
                    <xdr:col>13</xdr:col>
                    <xdr:colOff>0</xdr:colOff>
                    <xdr:row>102</xdr:row>
                    <xdr:rowOff>9525</xdr:rowOff>
                  </from>
                  <to>
                    <xdr:col>15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987" name="Drop Down 1189">
              <controlPr defaultSize="0" autoLine="0" autoPict="0">
                <anchor moveWithCells="1">
                  <from>
                    <xdr:col>3</xdr:col>
                    <xdr:colOff>9525</xdr:colOff>
                    <xdr:row>103</xdr:row>
                    <xdr:rowOff>9525</xdr:rowOff>
                  </from>
                  <to>
                    <xdr:col>4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988" name="Drop Down 1190">
              <controlPr defaultSize="0" autoLine="0" autoPict="0">
                <anchor moveWithCells="1">
                  <from>
                    <xdr:col>8</xdr:col>
                    <xdr:colOff>0</xdr:colOff>
                    <xdr:row>103</xdr:row>
                    <xdr:rowOff>0</xdr:rowOff>
                  </from>
                  <to>
                    <xdr:col>12</xdr:col>
                    <xdr:colOff>676275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989" name="Drop Down 1191">
              <controlPr defaultSize="0" autoLine="0" autoPict="0">
                <anchor moveWithCells="1">
                  <from>
                    <xdr:col>4</xdr:col>
                    <xdr:colOff>9525</xdr:colOff>
                    <xdr:row>103</xdr:row>
                    <xdr:rowOff>9525</xdr:rowOff>
                  </from>
                  <to>
                    <xdr:col>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990" name="Drop Down 1192">
              <controlPr defaultSize="0" autoLine="0" autoPict="0">
                <anchor moveWithCells="1">
                  <from>
                    <xdr:col>13</xdr:col>
                    <xdr:colOff>0</xdr:colOff>
                    <xdr:row>103</xdr:row>
                    <xdr:rowOff>9525</xdr:rowOff>
                  </from>
                  <to>
                    <xdr:col>15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991" name="Drop Down 1193">
              <controlPr defaultSize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4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992" name="Drop Down 1194">
              <controlPr defaultSize="0" autoLine="0" autoPict="0">
                <anchor moveWithCells="1">
                  <from>
                    <xdr:col>8</xdr:col>
                    <xdr:colOff>0</xdr:colOff>
                    <xdr:row>104</xdr:row>
                    <xdr:rowOff>0</xdr:rowOff>
                  </from>
                  <to>
                    <xdr:col>12</xdr:col>
                    <xdr:colOff>676275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993" name="Drop Down 1195">
              <controlPr defaultSize="0" autoLine="0" autoPict="0">
                <anchor moveWithCells="1">
                  <from>
                    <xdr:col>4</xdr:col>
                    <xdr:colOff>9525</xdr:colOff>
                    <xdr:row>104</xdr:row>
                    <xdr:rowOff>9525</xdr:rowOff>
                  </from>
                  <to>
                    <xdr:col>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94" name="Drop Down 1196">
              <controlPr defaultSize="0" autoLine="0" autoPict="0">
                <anchor moveWithCells="1">
                  <from>
                    <xdr:col>13</xdr:col>
                    <xdr:colOff>0</xdr:colOff>
                    <xdr:row>104</xdr:row>
                    <xdr:rowOff>9525</xdr:rowOff>
                  </from>
                  <to>
                    <xdr:col>15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995" name="Drop Down 1197">
              <controlPr defaultSize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4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996" name="Drop Down 1198">
              <controlPr defaultSize="0" autoLine="0" autoPict="0">
                <anchor mov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12</xdr:col>
                    <xdr:colOff>676275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997" name="Drop Down 1199">
              <controlPr defaultSize="0" autoLine="0" autoPict="0">
                <anchor moveWithCells="1">
                  <from>
                    <xdr:col>4</xdr:col>
                    <xdr:colOff>9525</xdr:colOff>
                    <xdr:row>105</xdr:row>
                    <xdr:rowOff>9525</xdr:rowOff>
                  </from>
                  <to>
                    <xdr:col>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998" name="Drop Down 1200">
              <controlPr defaultSize="0" autoLine="0" autoPict="0">
                <anchor moveWithCells="1">
                  <from>
                    <xdr:col>13</xdr:col>
                    <xdr:colOff>0</xdr:colOff>
                    <xdr:row>105</xdr:row>
                    <xdr:rowOff>9525</xdr:rowOff>
                  </from>
                  <to>
                    <xdr:col>15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999" name="Drop Down 1201">
              <controlPr defaultSize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4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000" name="Drop Down 1202">
              <controlPr defaultSize="0" autoLine="0" autoPict="0">
                <anchor moveWithCells="1">
                  <from>
                    <xdr:col>8</xdr:col>
                    <xdr:colOff>0</xdr:colOff>
                    <xdr:row>106</xdr:row>
                    <xdr:rowOff>0</xdr:rowOff>
                  </from>
                  <to>
                    <xdr:col>12</xdr:col>
                    <xdr:colOff>676275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001" name="Drop Down 1203">
              <controlPr defaultSize="0" autoLine="0" autoPict="0">
                <anchor moveWithCells="1">
                  <from>
                    <xdr:col>4</xdr:col>
                    <xdr:colOff>9525</xdr:colOff>
                    <xdr:row>106</xdr:row>
                    <xdr:rowOff>9525</xdr:rowOff>
                  </from>
                  <to>
                    <xdr:col>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002" name="Drop Down 1204">
              <controlPr defaultSize="0" autoLine="0" autoPict="0">
                <anchor moveWithCells="1">
                  <from>
                    <xdr:col>13</xdr:col>
                    <xdr:colOff>0</xdr:colOff>
                    <xdr:row>106</xdr:row>
                    <xdr:rowOff>9525</xdr:rowOff>
                  </from>
                  <to>
                    <xdr:col>15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003" name="Drop Down 1205">
              <controlPr defaultSize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4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004" name="Drop Down 1206">
              <controlPr defaultSize="0" autoLine="0" autoPict="0">
                <anchor moveWithCells="1">
                  <from>
                    <xdr:col>8</xdr:col>
                    <xdr:colOff>0</xdr:colOff>
                    <xdr:row>107</xdr:row>
                    <xdr:rowOff>0</xdr:rowOff>
                  </from>
                  <to>
                    <xdr:col>12</xdr:col>
                    <xdr:colOff>676275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005" name="Drop Down 1207">
              <controlPr defaultSize="0" autoLine="0" autoPict="0">
                <anchor moveWithCells="1">
                  <from>
                    <xdr:col>4</xdr:col>
                    <xdr:colOff>9525</xdr:colOff>
                    <xdr:row>107</xdr:row>
                    <xdr:rowOff>9525</xdr:rowOff>
                  </from>
                  <to>
                    <xdr:col>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006" name="Drop Down 1208">
              <controlPr defaultSize="0" autoLine="0" autoPict="0">
                <anchor moveWithCells="1">
                  <from>
                    <xdr:col>13</xdr:col>
                    <xdr:colOff>0</xdr:colOff>
                    <xdr:row>107</xdr:row>
                    <xdr:rowOff>9525</xdr:rowOff>
                  </from>
                  <to>
                    <xdr:col>15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007" name="Drop Down 1209">
              <controlPr defaultSize="0" autoLine="0" autoPict="0">
                <anchor moveWithCells="1">
                  <from>
                    <xdr:col>3</xdr:col>
                    <xdr:colOff>9525</xdr:colOff>
                    <xdr:row>108</xdr:row>
                    <xdr:rowOff>9525</xdr:rowOff>
                  </from>
                  <to>
                    <xdr:col>4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008" name="Drop Down 1210">
              <controlPr defaultSize="0" autoLine="0" autoPict="0">
                <anchor moveWithCells="1">
                  <from>
                    <xdr:col>8</xdr:col>
                    <xdr:colOff>0</xdr:colOff>
                    <xdr:row>108</xdr:row>
                    <xdr:rowOff>0</xdr:rowOff>
                  </from>
                  <to>
                    <xdr:col>12</xdr:col>
                    <xdr:colOff>676275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009" name="Drop Down 1211">
              <controlPr defaultSize="0" autoLine="0" autoPict="0">
                <anchor moveWithCells="1">
                  <from>
                    <xdr:col>4</xdr:col>
                    <xdr:colOff>9525</xdr:colOff>
                    <xdr:row>108</xdr:row>
                    <xdr:rowOff>9525</xdr:rowOff>
                  </from>
                  <to>
                    <xdr:col>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010" name="Drop Down 1212">
              <controlPr defaultSize="0" autoLine="0" autoPict="0">
                <anchor moveWithCells="1">
                  <from>
                    <xdr:col>13</xdr:col>
                    <xdr:colOff>0</xdr:colOff>
                    <xdr:row>108</xdr:row>
                    <xdr:rowOff>9525</xdr:rowOff>
                  </from>
                  <to>
                    <xdr:col>15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011" name="Drop Down 1213">
              <controlPr defaultSize="0" autoLine="0" autoPict="0">
                <anchor moveWithCells="1">
                  <from>
                    <xdr:col>3</xdr:col>
                    <xdr:colOff>9525</xdr:colOff>
                    <xdr:row>109</xdr:row>
                    <xdr:rowOff>9525</xdr:rowOff>
                  </from>
                  <to>
                    <xdr:col>4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012" name="Drop Down 1214">
              <controlPr defaultSize="0" autoLine="0" autoPict="0">
                <anchor moveWithCells="1">
                  <from>
                    <xdr:col>8</xdr:col>
                    <xdr:colOff>0</xdr:colOff>
                    <xdr:row>109</xdr:row>
                    <xdr:rowOff>0</xdr:rowOff>
                  </from>
                  <to>
                    <xdr:col>12</xdr:col>
                    <xdr:colOff>676275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013" name="Drop Down 1215">
              <controlPr defaultSize="0" autoLine="0" autoPict="0">
                <anchor moveWithCells="1">
                  <from>
                    <xdr:col>4</xdr:col>
                    <xdr:colOff>9525</xdr:colOff>
                    <xdr:row>109</xdr:row>
                    <xdr:rowOff>9525</xdr:rowOff>
                  </from>
                  <to>
                    <xdr:col>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014" name="Drop Down 1216">
              <controlPr defaultSize="0" autoLine="0" autoPict="0">
                <anchor moveWithCells="1">
                  <from>
                    <xdr:col>13</xdr:col>
                    <xdr:colOff>0</xdr:colOff>
                    <xdr:row>109</xdr:row>
                    <xdr:rowOff>9525</xdr:rowOff>
                  </from>
                  <to>
                    <xdr:col>15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015" name="Drop Down 1217">
              <controlPr defaultSize="0" autoLine="0" autoPict="0">
                <anchor moveWithCells="1">
                  <from>
                    <xdr:col>3</xdr:col>
                    <xdr:colOff>9525</xdr:colOff>
                    <xdr:row>110</xdr:row>
                    <xdr:rowOff>9525</xdr:rowOff>
                  </from>
                  <to>
                    <xdr:col>4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016" name="Drop Down 1218">
              <controlPr defaultSize="0" autoLine="0" autoPict="0">
                <anchor moveWithCells="1">
                  <from>
                    <xdr:col>8</xdr:col>
                    <xdr:colOff>0</xdr:colOff>
                    <xdr:row>110</xdr:row>
                    <xdr:rowOff>0</xdr:rowOff>
                  </from>
                  <to>
                    <xdr:col>12</xdr:col>
                    <xdr:colOff>676275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017" name="Drop Down 1219">
              <controlPr defaultSize="0" autoLine="0" autoPict="0">
                <anchor moveWithCells="1">
                  <from>
                    <xdr:col>4</xdr:col>
                    <xdr:colOff>9525</xdr:colOff>
                    <xdr:row>110</xdr:row>
                    <xdr:rowOff>9525</xdr:rowOff>
                  </from>
                  <to>
                    <xdr:col>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018" name="Drop Down 1220">
              <controlPr defaultSize="0" autoLine="0" autoPict="0">
                <anchor moveWithCells="1">
                  <from>
                    <xdr:col>13</xdr:col>
                    <xdr:colOff>0</xdr:colOff>
                    <xdr:row>110</xdr:row>
                    <xdr:rowOff>9525</xdr:rowOff>
                  </from>
                  <to>
                    <xdr:col>15</xdr:col>
                    <xdr:colOff>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019" name="Drop Down 1221">
              <controlPr defaultSize="0" autoLine="0" autoPict="0">
                <anchor moveWithCells="1">
                  <from>
                    <xdr:col>3</xdr:col>
                    <xdr:colOff>9525</xdr:colOff>
                    <xdr:row>111</xdr:row>
                    <xdr:rowOff>9525</xdr:rowOff>
                  </from>
                  <to>
                    <xdr:col>4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020" name="Drop Down 1222">
              <controlPr defaultSize="0" autoLine="0" autoPict="0">
                <anchor moveWithCells="1">
                  <from>
                    <xdr:col>8</xdr:col>
                    <xdr:colOff>0</xdr:colOff>
                    <xdr:row>111</xdr:row>
                    <xdr:rowOff>0</xdr:rowOff>
                  </from>
                  <to>
                    <xdr:col>12</xdr:col>
                    <xdr:colOff>676275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021" name="Drop Down 1223">
              <controlPr defaultSize="0" autoLine="0" autoPict="0">
                <anchor moveWithCells="1">
                  <from>
                    <xdr:col>4</xdr:col>
                    <xdr:colOff>9525</xdr:colOff>
                    <xdr:row>111</xdr:row>
                    <xdr:rowOff>9525</xdr:rowOff>
                  </from>
                  <to>
                    <xdr:col>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022" name="Drop Down 1224">
              <controlPr defaultSize="0" autoLine="0" autoPict="0">
                <anchor moveWithCells="1">
                  <from>
                    <xdr:col>13</xdr:col>
                    <xdr:colOff>0</xdr:colOff>
                    <xdr:row>111</xdr:row>
                    <xdr:rowOff>9525</xdr:rowOff>
                  </from>
                  <to>
                    <xdr:col>15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023" name="Drop Down 1225">
              <controlPr defaultSize="0" autoLine="0" autoPict="0">
                <anchor moveWithCells="1">
                  <from>
                    <xdr:col>3</xdr:col>
                    <xdr:colOff>9525</xdr:colOff>
                    <xdr:row>112</xdr:row>
                    <xdr:rowOff>9525</xdr:rowOff>
                  </from>
                  <to>
                    <xdr:col>4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024" name="Drop Down 1226">
              <controlPr defaultSize="0" autoLine="0" autoPict="0">
                <anchor moveWithCells="1">
                  <from>
                    <xdr:col>8</xdr:col>
                    <xdr:colOff>0</xdr:colOff>
                    <xdr:row>112</xdr:row>
                    <xdr:rowOff>0</xdr:rowOff>
                  </from>
                  <to>
                    <xdr:col>12</xdr:col>
                    <xdr:colOff>676275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025" name="Drop Down 1227">
              <controlPr defaultSize="0" autoLine="0" autoPict="0">
                <anchor moveWithCells="1">
                  <from>
                    <xdr:col>4</xdr:col>
                    <xdr:colOff>9525</xdr:colOff>
                    <xdr:row>112</xdr:row>
                    <xdr:rowOff>9525</xdr:rowOff>
                  </from>
                  <to>
                    <xdr:col>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026" name="Drop Down 1228">
              <controlPr defaultSize="0" autoLine="0" autoPict="0">
                <anchor moveWithCells="1">
                  <from>
                    <xdr:col>13</xdr:col>
                    <xdr:colOff>0</xdr:colOff>
                    <xdr:row>112</xdr:row>
                    <xdr:rowOff>9525</xdr:rowOff>
                  </from>
                  <to>
                    <xdr:col>15</xdr:col>
                    <xdr:colOff>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027" name="Drop Down 1229">
              <controlPr defaultSize="0" autoLine="0" autoPict="0">
                <anchor moveWithCells="1">
                  <from>
                    <xdr:col>3</xdr:col>
                    <xdr:colOff>9525</xdr:colOff>
                    <xdr:row>113</xdr:row>
                    <xdr:rowOff>9525</xdr:rowOff>
                  </from>
                  <to>
                    <xdr:col>4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028" name="Drop Down 1230">
              <controlPr defaultSize="0" autoLine="0" autoPict="0">
                <anchor moveWithCells="1">
                  <from>
                    <xdr:col>8</xdr:col>
                    <xdr:colOff>0</xdr:colOff>
                    <xdr:row>113</xdr:row>
                    <xdr:rowOff>0</xdr:rowOff>
                  </from>
                  <to>
                    <xdr:col>12</xdr:col>
                    <xdr:colOff>676275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029" name="Drop Down 1231">
              <controlPr defaultSize="0" autoLine="0" autoPict="0">
                <anchor moveWithCells="1">
                  <from>
                    <xdr:col>4</xdr:col>
                    <xdr:colOff>9525</xdr:colOff>
                    <xdr:row>113</xdr:row>
                    <xdr:rowOff>9525</xdr:rowOff>
                  </from>
                  <to>
                    <xdr:col>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030" name="Drop Down 1232">
              <controlPr defaultSize="0" autoLine="0" autoPict="0">
                <anchor moveWithCells="1">
                  <from>
                    <xdr:col>13</xdr:col>
                    <xdr:colOff>0</xdr:colOff>
                    <xdr:row>113</xdr:row>
                    <xdr:rowOff>9525</xdr:rowOff>
                  </from>
                  <to>
                    <xdr:col>15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031" name="Drop Down 1233">
              <controlPr defaultSize="0" autoLine="0" autoPict="0">
                <anchor moveWithCells="1">
                  <from>
                    <xdr:col>3</xdr:col>
                    <xdr:colOff>9525</xdr:colOff>
                    <xdr:row>114</xdr:row>
                    <xdr:rowOff>9525</xdr:rowOff>
                  </from>
                  <to>
                    <xdr:col>4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032" name="Drop Down 1234">
              <controlPr defaultSize="0" autoLine="0" autoPict="0">
                <anchor moveWithCells="1">
                  <from>
                    <xdr:col>8</xdr:col>
                    <xdr:colOff>0</xdr:colOff>
                    <xdr:row>114</xdr:row>
                    <xdr:rowOff>0</xdr:rowOff>
                  </from>
                  <to>
                    <xdr:col>12</xdr:col>
                    <xdr:colOff>676275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033" name="Drop Down 1235">
              <controlPr defaultSize="0" autoLine="0" autoPict="0">
                <anchor moveWithCells="1">
                  <from>
                    <xdr:col>4</xdr:col>
                    <xdr:colOff>9525</xdr:colOff>
                    <xdr:row>114</xdr:row>
                    <xdr:rowOff>9525</xdr:rowOff>
                  </from>
                  <to>
                    <xdr:col>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034" name="Drop Down 1236">
              <controlPr defaultSize="0" autoLine="0" autoPict="0">
                <anchor moveWithCells="1">
                  <from>
                    <xdr:col>13</xdr:col>
                    <xdr:colOff>0</xdr:colOff>
                    <xdr:row>114</xdr:row>
                    <xdr:rowOff>9525</xdr:rowOff>
                  </from>
                  <to>
                    <xdr:col>15</xdr:col>
                    <xdr:colOff>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035" name="Drop Down 1237">
              <controlPr defaultSize="0" autoLine="0" autoPict="0">
                <anchor moveWithCells="1">
                  <from>
                    <xdr:col>3</xdr:col>
                    <xdr:colOff>9525</xdr:colOff>
                    <xdr:row>115</xdr:row>
                    <xdr:rowOff>9525</xdr:rowOff>
                  </from>
                  <to>
                    <xdr:col>4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036" name="Drop Down 1238">
              <controlPr defaultSize="0" autoLine="0" autoPict="0">
                <anchor moveWithCells="1">
                  <from>
                    <xdr:col>8</xdr:col>
                    <xdr:colOff>0</xdr:colOff>
                    <xdr:row>115</xdr:row>
                    <xdr:rowOff>0</xdr:rowOff>
                  </from>
                  <to>
                    <xdr:col>12</xdr:col>
                    <xdr:colOff>676275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037" name="Drop Down 1239">
              <controlPr defaultSize="0" autoLine="0" autoPict="0">
                <anchor moveWithCells="1">
                  <from>
                    <xdr:col>4</xdr:col>
                    <xdr:colOff>9525</xdr:colOff>
                    <xdr:row>115</xdr:row>
                    <xdr:rowOff>9525</xdr:rowOff>
                  </from>
                  <to>
                    <xdr:col>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038" name="Drop Down 1240">
              <controlPr defaultSize="0" autoLine="0" autoPict="0">
                <anchor moveWithCells="1">
                  <from>
                    <xdr:col>13</xdr:col>
                    <xdr:colOff>0</xdr:colOff>
                    <xdr:row>115</xdr:row>
                    <xdr:rowOff>9525</xdr:rowOff>
                  </from>
                  <to>
                    <xdr:col>15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039" name="Drop Down 1241">
              <controlPr defaultSize="0" autoLine="0" autoPict="0">
                <anchor moveWithCells="1">
                  <from>
                    <xdr:col>3</xdr:col>
                    <xdr:colOff>9525</xdr:colOff>
                    <xdr:row>116</xdr:row>
                    <xdr:rowOff>9525</xdr:rowOff>
                  </from>
                  <to>
                    <xdr:col>4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040" name="Drop Down 1242">
              <controlPr defaultSize="0" autoLine="0" autoPict="0">
                <anchor moveWithCells="1">
                  <from>
                    <xdr:col>8</xdr:col>
                    <xdr:colOff>0</xdr:colOff>
                    <xdr:row>116</xdr:row>
                    <xdr:rowOff>0</xdr:rowOff>
                  </from>
                  <to>
                    <xdr:col>12</xdr:col>
                    <xdr:colOff>676275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041" name="Drop Down 1243">
              <controlPr defaultSize="0" autoLine="0" autoPict="0">
                <anchor moveWithCells="1">
                  <from>
                    <xdr:col>4</xdr:col>
                    <xdr:colOff>9525</xdr:colOff>
                    <xdr:row>116</xdr:row>
                    <xdr:rowOff>9525</xdr:rowOff>
                  </from>
                  <to>
                    <xdr:col>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042" name="Drop Down 1244">
              <controlPr defaultSize="0" autoLine="0" autoPict="0">
                <anchor moveWithCells="1">
                  <from>
                    <xdr:col>13</xdr:col>
                    <xdr:colOff>0</xdr:colOff>
                    <xdr:row>116</xdr:row>
                    <xdr:rowOff>9525</xdr:rowOff>
                  </from>
                  <to>
                    <xdr:col>15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043" name="Drop Down 1245">
              <controlPr defaultSize="0" autoLine="0" autoPict="0">
                <anchor moveWithCells="1">
                  <from>
                    <xdr:col>3</xdr:col>
                    <xdr:colOff>9525</xdr:colOff>
                    <xdr:row>117</xdr:row>
                    <xdr:rowOff>9525</xdr:rowOff>
                  </from>
                  <to>
                    <xdr:col>4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044" name="Drop Down 1246">
              <controlPr defaultSize="0" autoLine="0" autoPict="0">
                <anchor moveWithCells="1">
                  <from>
                    <xdr:col>8</xdr:col>
                    <xdr:colOff>0</xdr:colOff>
                    <xdr:row>117</xdr:row>
                    <xdr:rowOff>0</xdr:rowOff>
                  </from>
                  <to>
                    <xdr:col>12</xdr:col>
                    <xdr:colOff>676275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045" name="Drop Down 1247">
              <controlPr defaultSize="0" autoLine="0" autoPict="0">
                <anchor moveWithCells="1">
                  <from>
                    <xdr:col>4</xdr:col>
                    <xdr:colOff>9525</xdr:colOff>
                    <xdr:row>117</xdr:row>
                    <xdr:rowOff>9525</xdr:rowOff>
                  </from>
                  <to>
                    <xdr:col>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046" name="Drop Down 1248">
              <controlPr defaultSize="0" autoLine="0" autoPict="0">
                <anchor moveWithCells="1">
                  <from>
                    <xdr:col>13</xdr:col>
                    <xdr:colOff>0</xdr:colOff>
                    <xdr:row>117</xdr:row>
                    <xdr:rowOff>9525</xdr:rowOff>
                  </from>
                  <to>
                    <xdr:col>15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047" name="Drop Down 1249">
              <controlPr defaultSize="0" autoLine="0" autoPict="0">
                <anchor moveWithCells="1">
                  <from>
                    <xdr:col>3</xdr:col>
                    <xdr:colOff>9525</xdr:colOff>
                    <xdr:row>118</xdr:row>
                    <xdr:rowOff>9525</xdr:rowOff>
                  </from>
                  <to>
                    <xdr:col>4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048" name="Drop Down 1250">
              <controlPr defaultSize="0" autoLine="0" autoPict="0">
                <anchor moveWithCells="1">
                  <from>
                    <xdr:col>8</xdr:col>
                    <xdr:colOff>0</xdr:colOff>
                    <xdr:row>118</xdr:row>
                    <xdr:rowOff>0</xdr:rowOff>
                  </from>
                  <to>
                    <xdr:col>12</xdr:col>
                    <xdr:colOff>676275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049" name="Drop Down 1251">
              <controlPr defaultSize="0" autoLine="0" autoPict="0">
                <anchor moveWithCells="1">
                  <from>
                    <xdr:col>4</xdr:col>
                    <xdr:colOff>9525</xdr:colOff>
                    <xdr:row>118</xdr:row>
                    <xdr:rowOff>9525</xdr:rowOff>
                  </from>
                  <to>
                    <xdr:col>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050" name="Drop Down 1252">
              <controlPr defaultSize="0" autoLine="0" autoPict="0">
                <anchor moveWithCells="1">
                  <from>
                    <xdr:col>13</xdr:col>
                    <xdr:colOff>0</xdr:colOff>
                    <xdr:row>118</xdr:row>
                    <xdr:rowOff>9525</xdr:rowOff>
                  </from>
                  <to>
                    <xdr:col>15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051" name="Drop Down 1253">
              <controlPr defaultSize="0" autoLine="0" autoPict="0">
                <anchor moveWithCells="1">
                  <from>
                    <xdr:col>3</xdr:col>
                    <xdr:colOff>9525</xdr:colOff>
                    <xdr:row>119</xdr:row>
                    <xdr:rowOff>9525</xdr:rowOff>
                  </from>
                  <to>
                    <xdr:col>4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052" name="Drop Down 1254">
              <controlPr defaultSize="0" autoLine="0" autoPict="0">
                <anchor moveWithCells="1">
                  <from>
                    <xdr:col>8</xdr:col>
                    <xdr:colOff>0</xdr:colOff>
                    <xdr:row>119</xdr:row>
                    <xdr:rowOff>0</xdr:rowOff>
                  </from>
                  <to>
                    <xdr:col>12</xdr:col>
                    <xdr:colOff>676275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053" name="Drop Down 1255">
              <controlPr defaultSize="0" autoLine="0" autoPict="0">
                <anchor moveWithCells="1">
                  <from>
                    <xdr:col>4</xdr:col>
                    <xdr:colOff>9525</xdr:colOff>
                    <xdr:row>119</xdr:row>
                    <xdr:rowOff>9525</xdr:rowOff>
                  </from>
                  <to>
                    <xdr:col>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054" name="Drop Down 1256">
              <controlPr defaultSize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055" name="Drop Down 1257">
              <controlPr defaultSize="0" autoLine="0" autoPict="0">
                <anchor moveWithCells="1">
                  <from>
                    <xdr:col>3</xdr:col>
                    <xdr:colOff>9525</xdr:colOff>
                    <xdr:row>120</xdr:row>
                    <xdr:rowOff>9525</xdr:rowOff>
                  </from>
                  <to>
                    <xdr:col>4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056" name="Drop Down 1258">
              <controlPr defaultSize="0" autoLine="0" autoPict="0">
                <anchor moveWithCells="1">
                  <from>
                    <xdr:col>8</xdr:col>
                    <xdr:colOff>0</xdr:colOff>
                    <xdr:row>120</xdr:row>
                    <xdr:rowOff>0</xdr:rowOff>
                  </from>
                  <to>
                    <xdr:col>12</xdr:col>
                    <xdr:colOff>676275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057" name="Drop Down 1259">
              <controlPr defaultSize="0" autoLine="0" autoPict="0">
                <anchor moveWithCells="1">
                  <from>
                    <xdr:col>4</xdr:col>
                    <xdr:colOff>9525</xdr:colOff>
                    <xdr:row>120</xdr:row>
                    <xdr:rowOff>9525</xdr:rowOff>
                  </from>
                  <to>
                    <xdr:col>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058" name="Drop Down 1260">
              <controlPr defaultSize="0" autoLine="0" autoPict="0">
                <anchor moveWithCells="1">
                  <from>
                    <xdr:col>13</xdr:col>
                    <xdr:colOff>0</xdr:colOff>
                    <xdr:row>120</xdr:row>
                    <xdr:rowOff>9525</xdr:rowOff>
                  </from>
                  <to>
                    <xdr:col>15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059" name="Drop Down 1261">
              <controlPr defaultSize="0" autoLine="0" autoPict="0">
                <anchor moveWithCells="1">
                  <from>
                    <xdr:col>3</xdr:col>
                    <xdr:colOff>9525</xdr:colOff>
                    <xdr:row>121</xdr:row>
                    <xdr:rowOff>9525</xdr:rowOff>
                  </from>
                  <to>
                    <xdr:col>4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060" name="Drop Down 1262">
              <controlPr defaultSize="0" autoLine="0" autoPict="0">
                <anchor moveWithCells="1">
                  <from>
                    <xdr:col>8</xdr:col>
                    <xdr:colOff>0</xdr:colOff>
                    <xdr:row>121</xdr:row>
                    <xdr:rowOff>0</xdr:rowOff>
                  </from>
                  <to>
                    <xdr:col>12</xdr:col>
                    <xdr:colOff>676275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061" name="Drop Down 1263">
              <controlPr defaultSize="0" autoLine="0" autoPict="0">
                <anchor moveWithCells="1">
                  <from>
                    <xdr:col>4</xdr:col>
                    <xdr:colOff>9525</xdr:colOff>
                    <xdr:row>121</xdr:row>
                    <xdr:rowOff>9525</xdr:rowOff>
                  </from>
                  <to>
                    <xdr:col>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062" name="Drop Down 1264">
              <controlPr defaultSize="0" autoLine="0" autoPict="0">
                <anchor moveWithCells="1">
                  <from>
                    <xdr:col>13</xdr:col>
                    <xdr:colOff>0</xdr:colOff>
                    <xdr:row>121</xdr:row>
                    <xdr:rowOff>9525</xdr:rowOff>
                  </from>
                  <to>
                    <xdr:col>15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063" name="Drop Down 1265">
              <controlPr defaultSize="0" autoLine="0" autoPict="0">
                <anchor moveWithCells="1">
                  <from>
                    <xdr:col>3</xdr:col>
                    <xdr:colOff>9525</xdr:colOff>
                    <xdr:row>122</xdr:row>
                    <xdr:rowOff>9525</xdr:rowOff>
                  </from>
                  <to>
                    <xdr:col>4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064" name="Drop Down 1266">
              <controlPr defaultSize="0" autoLine="0" autoPict="0">
                <anchor moveWithCells="1">
                  <from>
                    <xdr:col>8</xdr:col>
                    <xdr:colOff>0</xdr:colOff>
                    <xdr:row>122</xdr:row>
                    <xdr:rowOff>0</xdr:rowOff>
                  </from>
                  <to>
                    <xdr:col>12</xdr:col>
                    <xdr:colOff>676275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065" name="Drop Down 1267">
              <controlPr defaultSize="0" autoLine="0" autoPict="0">
                <anchor moveWithCells="1">
                  <from>
                    <xdr:col>4</xdr:col>
                    <xdr:colOff>9525</xdr:colOff>
                    <xdr:row>122</xdr:row>
                    <xdr:rowOff>9525</xdr:rowOff>
                  </from>
                  <to>
                    <xdr:col>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66" name="Drop Down 1268">
              <controlPr defaultSize="0" autoLine="0" autoPict="0">
                <anchor moveWithCells="1">
                  <from>
                    <xdr:col>13</xdr:col>
                    <xdr:colOff>0</xdr:colOff>
                    <xdr:row>122</xdr:row>
                    <xdr:rowOff>9525</xdr:rowOff>
                  </from>
                  <to>
                    <xdr:col>15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O118"/>
  <sheetViews>
    <sheetView showGridLines="0" topLeftCell="A118" workbookViewId="0">
      <selection sqref="A1:XFD117"/>
    </sheetView>
  </sheetViews>
  <sheetFormatPr baseColWidth="10" defaultColWidth="40.7109375" defaultRowHeight="15" x14ac:dyDescent="0.25"/>
  <cols>
    <col min="1" max="1" width="55.85546875" style="59" bestFit="1" customWidth="1"/>
    <col min="2" max="2" width="8.42578125" style="59" bestFit="1" customWidth="1"/>
    <col min="3" max="3" width="6.85546875" style="59" bestFit="1" customWidth="1"/>
    <col min="4" max="4" width="7.5703125" style="59" bestFit="1" customWidth="1"/>
    <col min="5" max="5" width="11.7109375" style="59" bestFit="1" customWidth="1"/>
    <col min="6" max="6" width="9" style="59" bestFit="1" customWidth="1"/>
    <col min="7" max="7" width="9.42578125" style="59" bestFit="1" customWidth="1"/>
    <col min="8" max="8" width="10.7109375" style="59" bestFit="1" customWidth="1"/>
    <col min="9" max="9" width="9.28515625" style="59" bestFit="1" customWidth="1"/>
    <col min="10" max="10" width="10.28515625" style="59" bestFit="1" customWidth="1"/>
    <col min="11" max="11" width="11.140625" style="59" bestFit="1" customWidth="1"/>
    <col min="12" max="12" width="6.5703125" style="59" bestFit="1" customWidth="1"/>
    <col min="13" max="13" width="14" style="59" bestFit="1" customWidth="1"/>
    <col min="14" max="14" width="12" style="59" bestFit="1" customWidth="1"/>
    <col min="15" max="16" width="8" style="59" bestFit="1" customWidth="1"/>
    <col min="17" max="17" width="11.28515625" style="59" bestFit="1" customWidth="1"/>
    <col min="18" max="18" width="8.42578125" style="59" bestFit="1" customWidth="1"/>
    <col min="19" max="19" width="11.42578125" style="59" bestFit="1" customWidth="1"/>
    <col min="20" max="20" width="9.28515625" style="59" bestFit="1" customWidth="1"/>
    <col min="21" max="21" width="9.7109375" style="59" bestFit="1" customWidth="1"/>
    <col min="22" max="22" width="7.28515625" style="59" bestFit="1" customWidth="1"/>
    <col min="23" max="23" width="9.7109375" style="59" bestFit="1" customWidth="1"/>
    <col min="24" max="24" width="13" style="59" bestFit="1" customWidth="1"/>
    <col min="25" max="25" width="9.42578125" style="59" bestFit="1" customWidth="1"/>
    <col min="26" max="27" width="8.42578125" style="59" bestFit="1" customWidth="1"/>
    <col min="28" max="28" width="12.42578125" style="59" bestFit="1" customWidth="1"/>
    <col min="29" max="29" width="7.42578125" style="59" bestFit="1" customWidth="1"/>
    <col min="30" max="30" width="13" style="59" bestFit="1" customWidth="1"/>
    <col min="31" max="32" width="3.28515625" style="59" bestFit="1" customWidth="1"/>
    <col min="33" max="33" width="18" style="59" bestFit="1" customWidth="1"/>
    <col min="34" max="34" width="2" style="59" bestFit="1" customWidth="1"/>
    <col min="35" max="35" width="40.7109375" style="59" customWidth="1"/>
    <col min="36" max="37" width="6.5703125" style="59" bestFit="1" customWidth="1"/>
    <col min="38" max="38" width="14.140625" style="59" bestFit="1" customWidth="1"/>
    <col min="39" max="39" width="31.5703125" style="59" bestFit="1" customWidth="1"/>
    <col min="40" max="40" width="2" style="59" bestFit="1" customWidth="1"/>
    <col min="41" max="16384" width="40.7109375" style="59"/>
  </cols>
  <sheetData>
    <row r="1" spans="1:41" ht="12.95" hidden="1" customHeight="1" x14ac:dyDescent="0.25">
      <c r="A1" s="130" t="s">
        <v>0</v>
      </c>
      <c r="B1" s="131">
        <v>21.436999999999998</v>
      </c>
      <c r="C1" s="132"/>
      <c r="D1" s="132"/>
      <c r="E1" s="133" t="s">
        <v>6</v>
      </c>
      <c r="F1" s="139">
        <v>0.14300000000000002</v>
      </c>
      <c r="G1" s="139">
        <v>0.14300000000000002</v>
      </c>
      <c r="H1" s="139">
        <v>1.1830000000000001</v>
      </c>
      <c r="I1" s="133" t="s">
        <v>9</v>
      </c>
      <c r="J1" s="140">
        <v>2</v>
      </c>
      <c r="K1" s="96">
        <v>297</v>
      </c>
      <c r="L1" s="96">
        <v>210</v>
      </c>
      <c r="M1" s="156">
        <f>K1*L1</f>
        <v>62370</v>
      </c>
      <c r="N1" s="93">
        <f>(J1/M1)*100000</f>
        <v>3.2066698733365397</v>
      </c>
      <c r="O1" s="57"/>
      <c r="P1" s="94" t="s">
        <v>21</v>
      </c>
      <c r="Q1" s="97" t="s">
        <v>39</v>
      </c>
      <c r="R1" s="97" t="s">
        <v>24</v>
      </c>
      <c r="S1" s="97" t="s">
        <v>40</v>
      </c>
      <c r="T1" s="97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1" ht="12.95" hidden="1" customHeight="1" x14ac:dyDescent="0.25">
      <c r="A2" s="134" t="s">
        <v>1</v>
      </c>
      <c r="B2" s="93">
        <v>0.14300000000000002</v>
      </c>
      <c r="C2" s="57"/>
      <c r="D2" s="57"/>
      <c r="E2" s="94" t="s">
        <v>7</v>
      </c>
      <c r="F2" s="95">
        <v>0.33800000000000002</v>
      </c>
      <c r="G2" s="95">
        <v>0.33800000000000002</v>
      </c>
      <c r="H2" s="95">
        <v>2.028</v>
      </c>
      <c r="I2" s="94" t="s">
        <v>10</v>
      </c>
      <c r="J2" s="141">
        <v>4.5999999999999996</v>
      </c>
      <c r="K2" s="96">
        <v>420</v>
      </c>
      <c r="L2" s="96">
        <v>297</v>
      </c>
      <c r="M2" s="156">
        <f>K2*L2</f>
        <v>124740</v>
      </c>
      <c r="N2" s="93">
        <f>(J2/M2)*100000</f>
        <v>3.6876703543370208</v>
      </c>
      <c r="O2" s="57"/>
      <c r="P2" s="57" t="b">
        <v>1</v>
      </c>
      <c r="Q2" s="58" t="s">
        <v>26</v>
      </c>
      <c r="R2" s="58" t="s">
        <v>23</v>
      </c>
      <c r="S2" s="58" t="s">
        <v>62</v>
      </c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1" ht="12.95" hidden="1" customHeight="1" x14ac:dyDescent="0.25">
      <c r="A3" s="134" t="s">
        <v>2</v>
      </c>
      <c r="B3" s="93">
        <v>6.5</v>
      </c>
      <c r="C3" s="57"/>
      <c r="D3" s="57"/>
      <c r="E3" s="94" t="s">
        <v>8</v>
      </c>
      <c r="F3" s="95">
        <v>3.718</v>
      </c>
      <c r="G3" s="95">
        <v>3.718</v>
      </c>
      <c r="H3" s="95">
        <v>9.2949999999999999</v>
      </c>
      <c r="I3" s="94" t="s">
        <v>11</v>
      </c>
      <c r="J3" s="141">
        <v>9.3000000000000007</v>
      </c>
      <c r="K3" s="96">
        <v>594</v>
      </c>
      <c r="L3" s="96">
        <v>420</v>
      </c>
      <c r="M3" s="156">
        <f>K3*L3</f>
        <v>249480</v>
      </c>
      <c r="N3" s="93">
        <f>(J3/M3)*100000</f>
        <v>3.7277537277537283</v>
      </c>
      <c r="O3" s="57"/>
      <c r="P3" s="57" t="s">
        <v>25</v>
      </c>
      <c r="Q3" s="58" t="s">
        <v>27</v>
      </c>
      <c r="R3" s="58" t="s">
        <v>24</v>
      </c>
      <c r="S3" s="58" t="s">
        <v>34</v>
      </c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</row>
    <row r="4" spans="1:41" ht="12.95" hidden="1" customHeight="1" x14ac:dyDescent="0.25">
      <c r="A4" s="134"/>
      <c r="B4" s="57"/>
      <c r="C4" s="57"/>
      <c r="D4" s="57"/>
      <c r="E4" s="94" t="s">
        <v>19</v>
      </c>
      <c r="F4" s="95">
        <v>3.9000000000000004</v>
      </c>
      <c r="G4" s="95">
        <v>3.9000000000000004</v>
      </c>
      <c r="H4" s="95">
        <v>13</v>
      </c>
      <c r="I4" s="94" t="s">
        <v>12</v>
      </c>
      <c r="J4" s="141">
        <v>13</v>
      </c>
      <c r="K4" s="96">
        <v>841</v>
      </c>
      <c r="L4" s="96">
        <v>594</v>
      </c>
      <c r="M4" s="156">
        <f>K4*L4</f>
        <v>499554</v>
      </c>
      <c r="N4" s="93">
        <f>(J4/M4)*100000</f>
        <v>2.6023212705733516</v>
      </c>
      <c r="O4" s="57"/>
      <c r="P4" s="57" t="s">
        <v>3</v>
      </c>
      <c r="Q4" s="58" t="s">
        <v>28</v>
      </c>
      <c r="R4" s="58"/>
      <c r="S4" s="58" t="s">
        <v>33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</row>
    <row r="5" spans="1:41" ht="12.95" hidden="1" customHeight="1" x14ac:dyDescent="0.25">
      <c r="A5" s="134"/>
      <c r="B5" s="57"/>
      <c r="C5" s="57"/>
      <c r="D5" s="57"/>
      <c r="E5" s="94" t="s">
        <v>20</v>
      </c>
      <c r="F5" s="95">
        <v>5.2</v>
      </c>
      <c r="G5" s="95">
        <v>5.2</v>
      </c>
      <c r="H5" s="95">
        <v>19.5</v>
      </c>
      <c r="I5" s="94" t="s">
        <v>13</v>
      </c>
      <c r="J5" s="141">
        <v>21</v>
      </c>
      <c r="K5" s="96">
        <v>1189</v>
      </c>
      <c r="L5" s="96">
        <v>841</v>
      </c>
      <c r="M5" s="156">
        <f>K5*L5</f>
        <v>999949</v>
      </c>
      <c r="N5" s="93">
        <f>(J5/M5)*100000</f>
        <v>2.1001071054623783</v>
      </c>
      <c r="O5" s="57"/>
      <c r="P5" s="57" t="s">
        <v>4</v>
      </c>
      <c r="Q5" s="58" t="s">
        <v>29</v>
      </c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</row>
    <row r="6" spans="1:41" ht="12.95" hidden="1" customHeight="1" x14ac:dyDescent="0.25">
      <c r="A6" s="135"/>
      <c r="B6" s="136"/>
      <c r="C6" s="136"/>
      <c r="D6" s="136"/>
      <c r="E6" s="137" t="s">
        <v>46</v>
      </c>
      <c r="F6" s="137" t="s">
        <v>41</v>
      </c>
      <c r="G6" s="137" t="s">
        <v>42</v>
      </c>
      <c r="H6" s="137" t="s">
        <v>44</v>
      </c>
      <c r="I6" s="137" t="s">
        <v>43</v>
      </c>
      <c r="J6" s="138" t="s">
        <v>45</v>
      </c>
      <c r="K6" s="98" t="s">
        <v>48</v>
      </c>
      <c r="L6" s="98" t="s">
        <v>47</v>
      </c>
      <c r="M6" s="98" t="s">
        <v>49</v>
      </c>
      <c r="N6" s="98" t="s">
        <v>95</v>
      </c>
      <c r="O6" s="57"/>
      <c r="P6" s="57" t="s">
        <v>5</v>
      </c>
      <c r="Q6" s="58" t="s">
        <v>32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</row>
    <row r="7" spans="1:41" ht="12.95" hidden="1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 t="s">
        <v>14</v>
      </c>
      <c r="Q7" s="58" t="s">
        <v>30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</row>
    <row r="8" spans="1:41" hidden="1" x14ac:dyDescent="0.25">
      <c r="A8" s="58" t="s">
        <v>93</v>
      </c>
      <c r="B8" s="142">
        <v>24.26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 t="s">
        <v>15</v>
      </c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</row>
    <row r="9" spans="1:41" hidden="1" x14ac:dyDescent="0.25"/>
    <row r="10" spans="1:41" hidden="1" x14ac:dyDescent="0.25"/>
    <row r="11" spans="1:41" hidden="1" x14ac:dyDescent="0.25"/>
    <row r="12" spans="1:41" hidden="1" x14ac:dyDescent="0.25"/>
    <row r="13" spans="1:41" hidden="1" x14ac:dyDescent="0.25"/>
    <row r="14" spans="1:41" hidden="1" x14ac:dyDescent="0.25"/>
    <row r="15" spans="1:41" hidden="1" x14ac:dyDescent="0.25"/>
    <row r="16" spans="1:41" hidden="1" x14ac:dyDescent="0.25"/>
    <row r="17" spans="2:40" hidden="1" x14ac:dyDescent="0.25"/>
    <row r="18" spans="2:40" hidden="1" x14ac:dyDescent="0.25"/>
    <row r="19" spans="2:40" hidden="1" x14ac:dyDescent="0.25">
      <c r="O19" s="60" t="s">
        <v>55</v>
      </c>
      <c r="P19" s="60" t="s">
        <v>56</v>
      </c>
      <c r="Q19" s="60" t="s">
        <v>57</v>
      </c>
      <c r="R19" s="60" t="s">
        <v>21</v>
      </c>
      <c r="S19" s="60" t="s">
        <v>58</v>
      </c>
      <c r="T19" s="60" t="s">
        <v>58</v>
      </c>
      <c r="W19" s="60" t="s">
        <v>59</v>
      </c>
      <c r="X19" s="60" t="s">
        <v>60</v>
      </c>
      <c r="Y19" s="60" t="s">
        <v>61</v>
      </c>
    </row>
    <row r="20" spans="2:40" s="60" customFormat="1" hidden="1" x14ac:dyDescent="0.25">
      <c r="B20" s="61" t="s">
        <v>21</v>
      </c>
      <c r="C20" s="61" t="s">
        <v>24</v>
      </c>
      <c r="D20" s="61" t="s">
        <v>18</v>
      </c>
      <c r="E20" s="61" t="s">
        <v>48</v>
      </c>
      <c r="F20" s="61" t="s">
        <v>47</v>
      </c>
      <c r="G20" s="61" t="s">
        <v>16</v>
      </c>
      <c r="H20" s="61" t="s">
        <v>23</v>
      </c>
      <c r="I20" s="61" t="s">
        <v>24</v>
      </c>
      <c r="J20" s="61"/>
      <c r="K20" s="61" t="s">
        <v>39</v>
      </c>
      <c r="L20" s="61"/>
      <c r="M20" s="61" t="s">
        <v>40</v>
      </c>
      <c r="N20" s="59"/>
      <c r="O20" s="59" t="s">
        <v>35</v>
      </c>
      <c r="P20" s="59" t="s">
        <v>36</v>
      </c>
      <c r="Q20" s="59" t="s">
        <v>37</v>
      </c>
      <c r="R20" s="59" t="s">
        <v>38</v>
      </c>
      <c r="S20" s="60" t="s">
        <v>51</v>
      </c>
      <c r="T20" s="60" t="s">
        <v>23</v>
      </c>
      <c r="U20" s="60" t="s">
        <v>52</v>
      </c>
      <c r="V20" s="60" t="s">
        <v>53</v>
      </c>
      <c r="W20" s="60" t="s">
        <v>54</v>
      </c>
      <c r="Z20" s="60" t="s">
        <v>63</v>
      </c>
      <c r="AA20" s="60" t="s">
        <v>64</v>
      </c>
      <c r="AB20" s="60" t="s">
        <v>66</v>
      </c>
    </row>
    <row r="21" spans="2:40" hidden="1" x14ac:dyDescent="0.25">
      <c r="B21" s="59">
        <v>1</v>
      </c>
      <c r="C21" s="59">
        <v>1</v>
      </c>
      <c r="D21" s="59">
        <f>IF(Vergabeunterlage!F35&gt;1,Vergabeunterlage!F35,1)</f>
        <v>1</v>
      </c>
      <c r="E21" s="59">
        <f>Vergabeunterlage!G35</f>
        <v>0</v>
      </c>
      <c r="F21" s="59">
        <f>Vergabeunterlage!H35</f>
        <v>0</v>
      </c>
      <c r="G21" s="59">
        <f>E21*F21</f>
        <v>0</v>
      </c>
      <c r="H21" s="62">
        <f>IF(G21=0,0,IF(G21&gt;$M$1,IF(G21&gt;$M$2,IF(G21&gt;$M$3,IF(G21&gt;$M$4,$F$5,$F$4),$F$3),$F$2),$F$1))</f>
        <v>0</v>
      </c>
      <c r="I21" s="62">
        <f>IF(G21=0,0,IF(G21&gt;$M$1,IF(G21&gt;$M$2,IF(G21&gt;$M$3,IF(G21&gt;$M$4,$J$5,$J$4),$J$3),$J$2),$J$1))</f>
        <v>0</v>
      </c>
      <c r="K21" s="59">
        <v>1</v>
      </c>
      <c r="M21" s="59">
        <v>1</v>
      </c>
      <c r="O21" s="63">
        <f>IF(C21=2,I21,H21)</f>
        <v>0</v>
      </c>
      <c r="P21" s="63">
        <f>IF(B21=7,$G$5,IF(B21=6,$G$4,IF(B21=5,$G$3,IF(B21=4,$G$2,IF(B21=3,$G$1,0)))))</f>
        <v>0</v>
      </c>
      <c r="Q21" s="63">
        <f>IF(B21=7,$H$5,IF(B21=6,$H$4,IF(B21=5,$H$3,IF(B21=4,$H$2,IF(B21=3,$H$1,0)))))</f>
        <v>0</v>
      </c>
      <c r="R21" s="63">
        <f>IF(C21=2,Q21,P21)</f>
        <v>0</v>
      </c>
      <c r="S21" s="63">
        <f>IF(O21&gt;0,O21,R21)</f>
        <v>0</v>
      </c>
      <c r="T21" s="63">
        <f>IF(E21&gt;0,H21,P21)</f>
        <v>0</v>
      </c>
      <c r="U21" s="63">
        <f>IF(K21=2,$G$1,IF(K21=3,$G$2,IF(K21=4,$G$3,IF(K21=5,$G$4,IF(K21=6,$G$5,0)))))</f>
        <v>0</v>
      </c>
      <c r="V21" s="63">
        <f>IF(K21=2,$H$1,IF(K21=3,$H$2,IF(K21=4,$H$3,IF(K21=5,$H$4,IF(K21=6,$H$5,0)))))</f>
        <v>0</v>
      </c>
      <c r="W21" s="63">
        <f>IF(C21=2,V21,U21)</f>
        <v>0</v>
      </c>
      <c r="X21" s="63">
        <f>IF(K21&gt;1,U21,T21)</f>
        <v>0</v>
      </c>
      <c r="Y21" s="63">
        <f>IF(K21&gt;1,W21,S21)</f>
        <v>0</v>
      </c>
      <c r="Z21" s="63">
        <f>IF(M21=1,Y21,IF(M21=2,X21,0))</f>
        <v>0</v>
      </c>
      <c r="AA21" s="64">
        <f>D21*Z21</f>
        <v>0</v>
      </c>
      <c r="AB21" s="59">
        <f>IF(AA21&gt;0,D21,0)</f>
        <v>0</v>
      </c>
      <c r="AC21" s="59" t="str">
        <f>IF(AB21&gt;1,AB21&amp;" Pläne","Plan")</f>
        <v>Plan</v>
      </c>
      <c r="AD21" s="59" t="str">
        <f>IF(C21=1,AC21&amp;" s/w",AC21&amp;" farbig")</f>
        <v>Plan s/w</v>
      </c>
      <c r="AE21" s="59">
        <f>IF(B21=3,"A4",IF(B21=4,"A3",IF(B21=5,"A2",IF(B21=6,"A1",IF(B21=7,"A0",0)))))</f>
        <v>0</v>
      </c>
      <c r="AF21" s="59">
        <f>IF(E21&gt;0,E21&amp;"x"&amp;F21,AE21)</f>
        <v>0</v>
      </c>
      <c r="AG21" s="59" t="str">
        <f>AD21&amp;", "&amp;AF21&amp;" - "</f>
        <v xml:space="preserve">Plan s/w, 0 - </v>
      </c>
      <c r="AH21" s="59">
        <f>IF(K21=2,"A4",IF(K21=3,"A3",IF(K21=4,"A2",IF(K21=5,"A1",IF(K21=6,"A0",0)))))</f>
        <v>0</v>
      </c>
      <c r="AI21" s="59" t="str">
        <f>IF(AH21=0,"",AH21&amp;" ")</f>
        <v/>
      </c>
      <c r="AJ21" s="59" t="str">
        <f>IF(C21=1,"s/w ",IF(C21=2,"farbig "))</f>
        <v xml:space="preserve">s/w </v>
      </c>
      <c r="AK21" s="59" t="str">
        <f>IF(M21=1,AJ21,IF(M21=2,"s/w, ",0))</f>
        <v xml:space="preserve">s/w </v>
      </c>
      <c r="AL21" s="59" t="str">
        <f>IF(M21=3,"nicht drucken - nur auf CD!","drucken "&amp;AI21&amp;AK21)</f>
        <v xml:space="preserve">drucken s/w </v>
      </c>
      <c r="AM21" s="59" t="str">
        <f>IF(AN21=1,AG21&amp;AL21,"")</f>
        <v/>
      </c>
      <c r="AN21" s="59">
        <f>IF(B21&gt;2,1,IF(E21&gt;0,1,0))</f>
        <v>0</v>
      </c>
    </row>
    <row r="22" spans="2:40" hidden="1" x14ac:dyDescent="0.25">
      <c r="B22" s="59">
        <v>1</v>
      </c>
      <c r="C22" s="59">
        <v>1</v>
      </c>
      <c r="D22" s="59">
        <f>IF(Vergabeunterlage!F36&gt;1,Vergabeunterlage!F36,1)</f>
        <v>1</v>
      </c>
      <c r="E22" s="59">
        <f>Vergabeunterlage!G36</f>
        <v>0</v>
      </c>
      <c r="F22" s="59">
        <f>Vergabeunterlage!H36</f>
        <v>0</v>
      </c>
      <c r="G22" s="59">
        <f t="shared" ref="G22:G80" si="0">E22*F22</f>
        <v>0</v>
      </c>
      <c r="H22" s="62">
        <f t="shared" ref="H22:H80" si="1">IF(G22=0,0,IF(G22&gt;$M$1,IF(G22&gt;$M$2,IF(G22&gt;$M$3,IF(G22&gt;$M$4,$F$5,$F$4),$F$3),$F$2),$F$1))</f>
        <v>0</v>
      </c>
      <c r="I22" s="62">
        <f t="shared" ref="I22:I80" si="2">IF(G22=0,0,IF(G22&gt;$M$1,IF(G22&gt;$M$2,IF(G22&gt;$M$3,IF(G22&gt;$M$4,$J$5,$J$4),$J$3),$J$2),$J$1))</f>
        <v>0</v>
      </c>
      <c r="K22" s="59">
        <v>1</v>
      </c>
      <c r="M22" s="59">
        <v>1</v>
      </c>
      <c r="O22" s="63">
        <f t="shared" ref="O22:O80" si="3">IF(C22=2,I22,H22)</f>
        <v>0</v>
      </c>
      <c r="P22" s="63">
        <f t="shared" ref="P22:P80" si="4">IF(B22=7,$G$5,IF(B22=6,$G$4,IF(B22=5,$G$3,IF(B22=4,$G$2,IF(B22=3,$G$1,0)))))</f>
        <v>0</v>
      </c>
      <c r="Q22" s="63">
        <f t="shared" ref="Q22:Q80" si="5">IF(B22=7,$H$5,IF(B22=6,$H$4,IF(B22=5,$H$3,IF(B22=4,$H$2,IF(B22=3,$H$1,0)))))</f>
        <v>0</v>
      </c>
      <c r="R22" s="63">
        <f t="shared" ref="R22:R80" si="6">IF(C22=2,Q22,P22)</f>
        <v>0</v>
      </c>
      <c r="S22" s="63">
        <f t="shared" ref="S22:S80" si="7">IF(O22&gt;0,O22,R22)</f>
        <v>0</v>
      </c>
      <c r="T22" s="63">
        <f t="shared" ref="T22:T80" si="8">IF(E22&gt;0,H22,P22)</f>
        <v>0</v>
      </c>
      <c r="U22" s="63">
        <f t="shared" ref="U22:U80" si="9">IF(K22=2,$G$1,IF(K22=3,$G$2,IF(K22=4,$G$3,IF(K22=5,$G$4,IF(K22=6,$G$5,0)))))</f>
        <v>0</v>
      </c>
      <c r="V22" s="63">
        <f t="shared" ref="V22:V80" si="10">IF(K22=2,$H$1,IF(K22=3,$H$2,IF(K22=4,$H$3,IF(K22=5,$H$4,IF(K22=6,$H$5,0)))))</f>
        <v>0</v>
      </c>
      <c r="W22" s="63">
        <f t="shared" ref="W22:W80" si="11">IF(C22=2,V22,U22)</f>
        <v>0</v>
      </c>
      <c r="X22" s="63">
        <f t="shared" ref="X22:X80" si="12">IF(K22&gt;1,U22,T22)</f>
        <v>0</v>
      </c>
      <c r="Y22" s="63">
        <f t="shared" ref="Y22:Y80" si="13">IF(K22&gt;1,W22,S22)</f>
        <v>0</v>
      </c>
      <c r="Z22" s="63">
        <f t="shared" ref="Z22:Z80" si="14">IF(M22=1,Y22,IF(M22=2,X22,0))</f>
        <v>0</v>
      </c>
      <c r="AA22" s="64">
        <f t="shared" ref="AA22:AA80" si="15">D22*Z22</f>
        <v>0</v>
      </c>
      <c r="AB22" s="59">
        <f t="shared" ref="AB22:AB80" si="16">IF(AA22&gt;0,D22,0)</f>
        <v>0</v>
      </c>
      <c r="AC22" s="59" t="str">
        <f t="shared" ref="AC22:AC80" si="17">IF(AB22&gt;1,AB22&amp;" Pläne","Plan")</f>
        <v>Plan</v>
      </c>
      <c r="AD22" s="59" t="str">
        <f t="shared" ref="AD22:AD80" si="18">IF(C22=1,AC22&amp;" s/w",AC22&amp;" farbig")</f>
        <v>Plan s/w</v>
      </c>
      <c r="AE22" s="59">
        <f t="shared" ref="AE22:AE80" si="19">IF(B22=3,"A4",IF(B22=4,"A3",IF(B22=5,"A2",IF(B22=6,"A1",IF(B22=7,"A0",0)))))</f>
        <v>0</v>
      </c>
      <c r="AF22" s="59">
        <f t="shared" ref="AF22:AF80" si="20">IF(E22&gt;0,E22&amp;"x"&amp;F22,AE22)</f>
        <v>0</v>
      </c>
      <c r="AG22" s="59" t="str">
        <f t="shared" ref="AG22:AG80" si="21">AD22&amp;", "&amp;AF22&amp;" - "</f>
        <v xml:space="preserve">Plan s/w, 0 - </v>
      </c>
      <c r="AH22" s="59">
        <f t="shared" ref="AH22:AH80" si="22">IF(K22=2,"A4",IF(K22=3,"A3",IF(K22=4,"A2",IF(K22=5,"A1",IF(K22=6,"A0",0)))))</f>
        <v>0</v>
      </c>
      <c r="AI22" s="59" t="str">
        <f t="shared" ref="AI22:AI80" si="23">IF(AH22=0,"",AH22&amp;" ")</f>
        <v/>
      </c>
      <c r="AJ22" s="59" t="str">
        <f t="shared" ref="AJ22:AJ80" si="24">IF(C22=1,"s/w ",IF(C22=2,"farbig "))</f>
        <v xml:space="preserve">s/w </v>
      </c>
      <c r="AK22" s="59" t="str">
        <f t="shared" ref="AK22:AK80" si="25">IF(M22=1,AJ22,IF(M22=2,"s/w, ",0))</f>
        <v xml:space="preserve">s/w </v>
      </c>
      <c r="AL22" s="59" t="str">
        <f t="shared" ref="AL22:AL80" si="26">IF(M22=3,"nicht drucken - nur auf CD!","drucken "&amp;AI22&amp;AK22)</f>
        <v xml:space="preserve">drucken s/w </v>
      </c>
      <c r="AM22" s="59" t="str">
        <f t="shared" ref="AM22:AM80" si="27">IF(AN22=1,AG22&amp;AL22,"")</f>
        <v/>
      </c>
      <c r="AN22" s="59">
        <f t="shared" ref="AN22:AN80" si="28">IF(B22&gt;2,1,IF(E22&gt;0,1,0))</f>
        <v>0</v>
      </c>
    </row>
    <row r="23" spans="2:40" hidden="1" x14ac:dyDescent="0.25">
      <c r="B23" s="59">
        <v>1</v>
      </c>
      <c r="C23" s="59">
        <v>1</v>
      </c>
      <c r="D23" s="59">
        <f>IF(Vergabeunterlage!F37&gt;1,Vergabeunterlage!F37,1)</f>
        <v>1</v>
      </c>
      <c r="E23" s="59">
        <f>Vergabeunterlage!G37</f>
        <v>0</v>
      </c>
      <c r="F23" s="59">
        <f>Vergabeunterlage!H37</f>
        <v>0</v>
      </c>
      <c r="G23" s="59">
        <f t="shared" si="0"/>
        <v>0</v>
      </c>
      <c r="H23" s="62">
        <f t="shared" si="1"/>
        <v>0</v>
      </c>
      <c r="I23" s="62">
        <f t="shared" si="2"/>
        <v>0</v>
      </c>
      <c r="K23" s="59">
        <v>1</v>
      </c>
      <c r="M23" s="59">
        <v>1</v>
      </c>
      <c r="O23" s="63">
        <f t="shared" si="3"/>
        <v>0</v>
      </c>
      <c r="P23" s="63">
        <f t="shared" si="4"/>
        <v>0</v>
      </c>
      <c r="Q23" s="63">
        <f t="shared" si="5"/>
        <v>0</v>
      </c>
      <c r="R23" s="63">
        <f t="shared" si="6"/>
        <v>0</v>
      </c>
      <c r="S23" s="63">
        <f t="shared" si="7"/>
        <v>0</v>
      </c>
      <c r="T23" s="63">
        <f t="shared" si="8"/>
        <v>0</v>
      </c>
      <c r="U23" s="63">
        <f t="shared" si="9"/>
        <v>0</v>
      </c>
      <c r="V23" s="63">
        <f t="shared" si="10"/>
        <v>0</v>
      </c>
      <c r="W23" s="63">
        <f t="shared" si="11"/>
        <v>0</v>
      </c>
      <c r="X23" s="63">
        <f t="shared" si="12"/>
        <v>0</v>
      </c>
      <c r="Y23" s="63">
        <f t="shared" si="13"/>
        <v>0</v>
      </c>
      <c r="Z23" s="63">
        <f t="shared" si="14"/>
        <v>0</v>
      </c>
      <c r="AA23" s="64">
        <f t="shared" si="15"/>
        <v>0</v>
      </c>
      <c r="AB23" s="59">
        <f t="shared" si="16"/>
        <v>0</v>
      </c>
      <c r="AC23" s="59" t="str">
        <f t="shared" si="17"/>
        <v>Plan</v>
      </c>
      <c r="AD23" s="59" t="str">
        <f t="shared" si="18"/>
        <v>Plan s/w</v>
      </c>
      <c r="AE23" s="59">
        <f t="shared" si="19"/>
        <v>0</v>
      </c>
      <c r="AF23" s="59">
        <f t="shared" si="20"/>
        <v>0</v>
      </c>
      <c r="AG23" s="59" t="str">
        <f t="shared" si="21"/>
        <v xml:space="preserve">Plan s/w, 0 - </v>
      </c>
      <c r="AH23" s="59">
        <f t="shared" si="22"/>
        <v>0</v>
      </c>
      <c r="AI23" s="59" t="str">
        <f t="shared" si="23"/>
        <v/>
      </c>
      <c r="AJ23" s="59" t="str">
        <f t="shared" si="24"/>
        <v xml:space="preserve">s/w </v>
      </c>
      <c r="AK23" s="59" t="str">
        <f t="shared" si="25"/>
        <v xml:space="preserve">s/w </v>
      </c>
      <c r="AL23" s="59" t="str">
        <f t="shared" si="26"/>
        <v xml:space="preserve">drucken s/w </v>
      </c>
      <c r="AM23" s="59" t="str">
        <f t="shared" si="27"/>
        <v/>
      </c>
      <c r="AN23" s="59">
        <f t="shared" si="28"/>
        <v>0</v>
      </c>
    </row>
    <row r="24" spans="2:40" hidden="1" x14ac:dyDescent="0.25">
      <c r="B24" s="59">
        <v>1</v>
      </c>
      <c r="C24" s="59">
        <v>1</v>
      </c>
      <c r="D24" s="59">
        <f>IF(Vergabeunterlage!F38&gt;1,Vergabeunterlage!F38,1)</f>
        <v>1</v>
      </c>
      <c r="E24" s="59">
        <f>Vergabeunterlage!G38</f>
        <v>0</v>
      </c>
      <c r="F24" s="59">
        <f>Vergabeunterlage!H38</f>
        <v>0</v>
      </c>
      <c r="G24" s="59">
        <f t="shared" si="0"/>
        <v>0</v>
      </c>
      <c r="H24" s="62">
        <f t="shared" si="1"/>
        <v>0</v>
      </c>
      <c r="I24" s="62">
        <f t="shared" si="2"/>
        <v>0</v>
      </c>
      <c r="K24" s="59">
        <v>1</v>
      </c>
      <c r="M24" s="59">
        <v>1</v>
      </c>
      <c r="O24" s="63">
        <f t="shared" si="3"/>
        <v>0</v>
      </c>
      <c r="P24" s="63">
        <f t="shared" si="4"/>
        <v>0</v>
      </c>
      <c r="Q24" s="63">
        <f t="shared" si="5"/>
        <v>0</v>
      </c>
      <c r="R24" s="63">
        <f t="shared" si="6"/>
        <v>0</v>
      </c>
      <c r="S24" s="63">
        <f t="shared" si="7"/>
        <v>0</v>
      </c>
      <c r="T24" s="63">
        <f t="shared" si="8"/>
        <v>0</v>
      </c>
      <c r="U24" s="63">
        <f t="shared" si="9"/>
        <v>0</v>
      </c>
      <c r="V24" s="63">
        <f t="shared" si="10"/>
        <v>0</v>
      </c>
      <c r="W24" s="63">
        <f t="shared" si="11"/>
        <v>0</v>
      </c>
      <c r="X24" s="63">
        <f t="shared" si="12"/>
        <v>0</v>
      </c>
      <c r="Y24" s="63">
        <f t="shared" si="13"/>
        <v>0</v>
      </c>
      <c r="Z24" s="63">
        <f t="shared" si="14"/>
        <v>0</v>
      </c>
      <c r="AA24" s="64">
        <f t="shared" si="15"/>
        <v>0</v>
      </c>
      <c r="AB24" s="59">
        <f t="shared" si="16"/>
        <v>0</v>
      </c>
      <c r="AC24" s="59" t="str">
        <f t="shared" si="17"/>
        <v>Plan</v>
      </c>
      <c r="AD24" s="59" t="str">
        <f t="shared" si="18"/>
        <v>Plan s/w</v>
      </c>
      <c r="AE24" s="59">
        <f t="shared" si="19"/>
        <v>0</v>
      </c>
      <c r="AF24" s="59">
        <f t="shared" si="20"/>
        <v>0</v>
      </c>
      <c r="AG24" s="59" t="str">
        <f t="shared" si="21"/>
        <v xml:space="preserve">Plan s/w, 0 - </v>
      </c>
      <c r="AH24" s="59">
        <f t="shared" si="22"/>
        <v>0</v>
      </c>
      <c r="AI24" s="59" t="str">
        <f t="shared" si="23"/>
        <v/>
      </c>
      <c r="AJ24" s="59" t="str">
        <f t="shared" si="24"/>
        <v xml:space="preserve">s/w </v>
      </c>
      <c r="AK24" s="59" t="str">
        <f t="shared" si="25"/>
        <v xml:space="preserve">s/w </v>
      </c>
      <c r="AL24" s="59" t="str">
        <f t="shared" si="26"/>
        <v xml:space="preserve">drucken s/w </v>
      </c>
      <c r="AM24" s="59" t="str">
        <f t="shared" si="27"/>
        <v/>
      </c>
      <c r="AN24" s="59">
        <f t="shared" si="28"/>
        <v>0</v>
      </c>
    </row>
    <row r="25" spans="2:40" hidden="1" x14ac:dyDescent="0.25">
      <c r="B25" s="59">
        <v>1</v>
      </c>
      <c r="C25" s="59">
        <v>1</v>
      </c>
      <c r="D25" s="59">
        <f>IF(Vergabeunterlage!F39&gt;1,Vergabeunterlage!F39,1)</f>
        <v>1</v>
      </c>
      <c r="E25" s="59">
        <f>Vergabeunterlage!G39</f>
        <v>0</v>
      </c>
      <c r="F25" s="59">
        <f>Vergabeunterlage!H39</f>
        <v>0</v>
      </c>
      <c r="G25" s="59">
        <f t="shared" si="0"/>
        <v>0</v>
      </c>
      <c r="H25" s="62">
        <f t="shared" si="1"/>
        <v>0</v>
      </c>
      <c r="I25" s="62">
        <f t="shared" si="2"/>
        <v>0</v>
      </c>
      <c r="K25" s="59">
        <v>1</v>
      </c>
      <c r="M25" s="59">
        <v>1</v>
      </c>
      <c r="O25" s="63">
        <f t="shared" si="3"/>
        <v>0</v>
      </c>
      <c r="P25" s="63">
        <f t="shared" si="4"/>
        <v>0</v>
      </c>
      <c r="Q25" s="63">
        <f t="shared" si="5"/>
        <v>0</v>
      </c>
      <c r="R25" s="63">
        <f t="shared" si="6"/>
        <v>0</v>
      </c>
      <c r="S25" s="63">
        <f t="shared" si="7"/>
        <v>0</v>
      </c>
      <c r="T25" s="63">
        <f t="shared" si="8"/>
        <v>0</v>
      </c>
      <c r="U25" s="63">
        <f t="shared" si="9"/>
        <v>0</v>
      </c>
      <c r="V25" s="63">
        <f t="shared" si="10"/>
        <v>0</v>
      </c>
      <c r="W25" s="63">
        <f t="shared" si="11"/>
        <v>0</v>
      </c>
      <c r="X25" s="63">
        <f t="shared" si="12"/>
        <v>0</v>
      </c>
      <c r="Y25" s="63">
        <f t="shared" si="13"/>
        <v>0</v>
      </c>
      <c r="Z25" s="63">
        <f t="shared" si="14"/>
        <v>0</v>
      </c>
      <c r="AA25" s="64">
        <f t="shared" si="15"/>
        <v>0</v>
      </c>
      <c r="AB25" s="59">
        <f t="shared" si="16"/>
        <v>0</v>
      </c>
      <c r="AC25" s="59" t="str">
        <f t="shared" si="17"/>
        <v>Plan</v>
      </c>
      <c r="AD25" s="59" t="str">
        <f t="shared" si="18"/>
        <v>Plan s/w</v>
      </c>
      <c r="AE25" s="59">
        <f t="shared" si="19"/>
        <v>0</v>
      </c>
      <c r="AF25" s="59">
        <f t="shared" si="20"/>
        <v>0</v>
      </c>
      <c r="AG25" s="59" t="str">
        <f t="shared" si="21"/>
        <v xml:space="preserve">Plan s/w, 0 - </v>
      </c>
      <c r="AH25" s="59">
        <f t="shared" si="22"/>
        <v>0</v>
      </c>
      <c r="AI25" s="59" t="str">
        <f t="shared" si="23"/>
        <v/>
      </c>
      <c r="AJ25" s="59" t="str">
        <f t="shared" si="24"/>
        <v xml:space="preserve">s/w </v>
      </c>
      <c r="AK25" s="59" t="str">
        <f t="shared" si="25"/>
        <v xml:space="preserve">s/w </v>
      </c>
      <c r="AL25" s="59" t="str">
        <f t="shared" si="26"/>
        <v xml:space="preserve">drucken s/w </v>
      </c>
      <c r="AM25" s="59" t="str">
        <f t="shared" si="27"/>
        <v/>
      </c>
      <c r="AN25" s="59">
        <f t="shared" si="28"/>
        <v>0</v>
      </c>
    </row>
    <row r="26" spans="2:40" hidden="1" x14ac:dyDescent="0.25">
      <c r="B26" s="59">
        <v>1</v>
      </c>
      <c r="C26" s="59">
        <v>1</v>
      </c>
      <c r="D26" s="59">
        <f>IF(Vergabeunterlage!F40&gt;1,Vergabeunterlage!F40,1)</f>
        <v>1</v>
      </c>
      <c r="E26" s="59">
        <f>Vergabeunterlage!G40</f>
        <v>0</v>
      </c>
      <c r="F26" s="59">
        <f>Vergabeunterlage!H40</f>
        <v>0</v>
      </c>
      <c r="G26" s="59">
        <f t="shared" si="0"/>
        <v>0</v>
      </c>
      <c r="H26" s="62">
        <f t="shared" si="1"/>
        <v>0</v>
      </c>
      <c r="I26" s="62">
        <f t="shared" si="2"/>
        <v>0</v>
      </c>
      <c r="K26" s="59">
        <v>1</v>
      </c>
      <c r="M26" s="59">
        <v>1</v>
      </c>
      <c r="O26" s="63">
        <f t="shared" si="3"/>
        <v>0</v>
      </c>
      <c r="P26" s="63">
        <f t="shared" si="4"/>
        <v>0</v>
      </c>
      <c r="Q26" s="63">
        <f t="shared" si="5"/>
        <v>0</v>
      </c>
      <c r="R26" s="63">
        <f t="shared" si="6"/>
        <v>0</v>
      </c>
      <c r="S26" s="63">
        <f t="shared" si="7"/>
        <v>0</v>
      </c>
      <c r="T26" s="63">
        <f t="shared" si="8"/>
        <v>0</v>
      </c>
      <c r="U26" s="63">
        <f t="shared" si="9"/>
        <v>0</v>
      </c>
      <c r="V26" s="63">
        <f t="shared" si="10"/>
        <v>0</v>
      </c>
      <c r="W26" s="63">
        <f t="shared" si="11"/>
        <v>0</v>
      </c>
      <c r="X26" s="63">
        <f t="shared" si="12"/>
        <v>0</v>
      </c>
      <c r="Y26" s="63">
        <f t="shared" si="13"/>
        <v>0</v>
      </c>
      <c r="Z26" s="63">
        <f t="shared" si="14"/>
        <v>0</v>
      </c>
      <c r="AA26" s="64">
        <f t="shared" si="15"/>
        <v>0</v>
      </c>
      <c r="AB26" s="59">
        <f t="shared" si="16"/>
        <v>0</v>
      </c>
      <c r="AC26" s="59" t="str">
        <f t="shared" si="17"/>
        <v>Plan</v>
      </c>
      <c r="AD26" s="59" t="str">
        <f t="shared" si="18"/>
        <v>Plan s/w</v>
      </c>
      <c r="AE26" s="59">
        <f t="shared" si="19"/>
        <v>0</v>
      </c>
      <c r="AF26" s="59">
        <f t="shared" si="20"/>
        <v>0</v>
      </c>
      <c r="AG26" s="59" t="str">
        <f t="shared" si="21"/>
        <v xml:space="preserve">Plan s/w, 0 - </v>
      </c>
      <c r="AH26" s="59">
        <f t="shared" si="22"/>
        <v>0</v>
      </c>
      <c r="AI26" s="59" t="str">
        <f t="shared" si="23"/>
        <v/>
      </c>
      <c r="AJ26" s="59" t="str">
        <f t="shared" si="24"/>
        <v xml:space="preserve">s/w </v>
      </c>
      <c r="AK26" s="59" t="str">
        <f t="shared" si="25"/>
        <v xml:space="preserve">s/w </v>
      </c>
      <c r="AL26" s="59" t="str">
        <f t="shared" si="26"/>
        <v xml:space="preserve">drucken s/w </v>
      </c>
      <c r="AM26" s="59" t="str">
        <f t="shared" si="27"/>
        <v/>
      </c>
      <c r="AN26" s="59">
        <f t="shared" si="28"/>
        <v>0</v>
      </c>
    </row>
    <row r="27" spans="2:40" hidden="1" x14ac:dyDescent="0.25">
      <c r="B27" s="59">
        <v>1</v>
      </c>
      <c r="C27" s="59">
        <v>1</v>
      </c>
      <c r="D27" s="59">
        <f>IF(Vergabeunterlage!F41&gt;1,Vergabeunterlage!F41,1)</f>
        <v>1</v>
      </c>
      <c r="E27" s="59">
        <f>Vergabeunterlage!G41</f>
        <v>0</v>
      </c>
      <c r="F27" s="59">
        <f>Vergabeunterlage!H41</f>
        <v>0</v>
      </c>
      <c r="G27" s="59">
        <f t="shared" si="0"/>
        <v>0</v>
      </c>
      <c r="H27" s="62">
        <f t="shared" si="1"/>
        <v>0</v>
      </c>
      <c r="I27" s="62">
        <f t="shared" si="2"/>
        <v>0</v>
      </c>
      <c r="K27" s="59">
        <v>1</v>
      </c>
      <c r="M27" s="59">
        <v>1</v>
      </c>
      <c r="O27" s="63">
        <f t="shared" si="3"/>
        <v>0</v>
      </c>
      <c r="P27" s="63">
        <f t="shared" si="4"/>
        <v>0</v>
      </c>
      <c r="Q27" s="63">
        <f t="shared" si="5"/>
        <v>0</v>
      </c>
      <c r="R27" s="63">
        <f t="shared" si="6"/>
        <v>0</v>
      </c>
      <c r="S27" s="63">
        <f t="shared" si="7"/>
        <v>0</v>
      </c>
      <c r="T27" s="63">
        <f t="shared" si="8"/>
        <v>0</v>
      </c>
      <c r="U27" s="63">
        <f t="shared" si="9"/>
        <v>0</v>
      </c>
      <c r="V27" s="63">
        <f t="shared" si="10"/>
        <v>0</v>
      </c>
      <c r="W27" s="63">
        <f t="shared" si="11"/>
        <v>0</v>
      </c>
      <c r="X27" s="63">
        <f t="shared" si="12"/>
        <v>0</v>
      </c>
      <c r="Y27" s="63">
        <f t="shared" si="13"/>
        <v>0</v>
      </c>
      <c r="Z27" s="63">
        <f t="shared" si="14"/>
        <v>0</v>
      </c>
      <c r="AA27" s="64">
        <f t="shared" si="15"/>
        <v>0</v>
      </c>
      <c r="AB27" s="59">
        <f t="shared" si="16"/>
        <v>0</v>
      </c>
      <c r="AC27" s="59" t="str">
        <f t="shared" si="17"/>
        <v>Plan</v>
      </c>
      <c r="AD27" s="59" t="str">
        <f t="shared" si="18"/>
        <v>Plan s/w</v>
      </c>
      <c r="AE27" s="59">
        <f t="shared" si="19"/>
        <v>0</v>
      </c>
      <c r="AF27" s="59">
        <f t="shared" si="20"/>
        <v>0</v>
      </c>
      <c r="AG27" s="59" t="str">
        <f t="shared" si="21"/>
        <v xml:space="preserve">Plan s/w, 0 - </v>
      </c>
      <c r="AH27" s="59">
        <f t="shared" si="22"/>
        <v>0</v>
      </c>
      <c r="AI27" s="59" t="str">
        <f t="shared" si="23"/>
        <v/>
      </c>
      <c r="AJ27" s="59" t="str">
        <f t="shared" si="24"/>
        <v xml:space="preserve">s/w </v>
      </c>
      <c r="AK27" s="59" t="str">
        <f t="shared" si="25"/>
        <v xml:space="preserve">s/w </v>
      </c>
      <c r="AL27" s="59" t="str">
        <f t="shared" si="26"/>
        <v xml:space="preserve">drucken s/w </v>
      </c>
      <c r="AM27" s="59" t="str">
        <f t="shared" si="27"/>
        <v/>
      </c>
      <c r="AN27" s="59">
        <f t="shared" si="28"/>
        <v>0</v>
      </c>
    </row>
    <row r="28" spans="2:40" hidden="1" x14ac:dyDescent="0.25">
      <c r="B28" s="59">
        <v>1</v>
      </c>
      <c r="C28" s="59">
        <v>1</v>
      </c>
      <c r="D28" s="59">
        <f>IF(Vergabeunterlage!F42&gt;1,Vergabeunterlage!F42,1)</f>
        <v>1</v>
      </c>
      <c r="E28" s="59">
        <f>Vergabeunterlage!G42</f>
        <v>0</v>
      </c>
      <c r="F28" s="59">
        <f>Vergabeunterlage!H42</f>
        <v>0</v>
      </c>
      <c r="G28" s="59">
        <f t="shared" si="0"/>
        <v>0</v>
      </c>
      <c r="H28" s="62">
        <f t="shared" si="1"/>
        <v>0</v>
      </c>
      <c r="I28" s="62">
        <f t="shared" si="2"/>
        <v>0</v>
      </c>
      <c r="K28" s="59">
        <v>1</v>
      </c>
      <c r="M28" s="59">
        <v>1</v>
      </c>
      <c r="O28" s="63">
        <f t="shared" si="3"/>
        <v>0</v>
      </c>
      <c r="P28" s="63">
        <f t="shared" si="4"/>
        <v>0</v>
      </c>
      <c r="Q28" s="63">
        <f t="shared" si="5"/>
        <v>0</v>
      </c>
      <c r="R28" s="63">
        <f t="shared" si="6"/>
        <v>0</v>
      </c>
      <c r="S28" s="63">
        <f t="shared" si="7"/>
        <v>0</v>
      </c>
      <c r="T28" s="63">
        <f t="shared" si="8"/>
        <v>0</v>
      </c>
      <c r="U28" s="63">
        <f t="shared" si="9"/>
        <v>0</v>
      </c>
      <c r="V28" s="63">
        <f t="shared" si="10"/>
        <v>0</v>
      </c>
      <c r="W28" s="63">
        <f t="shared" si="11"/>
        <v>0</v>
      </c>
      <c r="X28" s="63">
        <f t="shared" si="12"/>
        <v>0</v>
      </c>
      <c r="Y28" s="63">
        <f t="shared" si="13"/>
        <v>0</v>
      </c>
      <c r="Z28" s="63">
        <f t="shared" si="14"/>
        <v>0</v>
      </c>
      <c r="AA28" s="64">
        <f t="shared" si="15"/>
        <v>0</v>
      </c>
      <c r="AB28" s="59">
        <f t="shared" si="16"/>
        <v>0</v>
      </c>
      <c r="AC28" s="59" t="str">
        <f t="shared" si="17"/>
        <v>Plan</v>
      </c>
      <c r="AD28" s="59" t="str">
        <f t="shared" si="18"/>
        <v>Plan s/w</v>
      </c>
      <c r="AE28" s="59">
        <f t="shared" si="19"/>
        <v>0</v>
      </c>
      <c r="AF28" s="59">
        <f t="shared" si="20"/>
        <v>0</v>
      </c>
      <c r="AG28" s="59" t="str">
        <f t="shared" si="21"/>
        <v xml:space="preserve">Plan s/w, 0 - </v>
      </c>
      <c r="AH28" s="59">
        <f t="shared" si="22"/>
        <v>0</v>
      </c>
      <c r="AI28" s="59" t="str">
        <f t="shared" si="23"/>
        <v/>
      </c>
      <c r="AJ28" s="59" t="str">
        <f t="shared" si="24"/>
        <v xml:space="preserve">s/w </v>
      </c>
      <c r="AK28" s="59" t="str">
        <f t="shared" si="25"/>
        <v xml:space="preserve">s/w </v>
      </c>
      <c r="AL28" s="59" t="str">
        <f t="shared" si="26"/>
        <v xml:space="preserve">drucken s/w </v>
      </c>
      <c r="AM28" s="59" t="str">
        <f t="shared" si="27"/>
        <v/>
      </c>
      <c r="AN28" s="59">
        <f t="shared" si="28"/>
        <v>0</v>
      </c>
    </row>
    <row r="29" spans="2:40" hidden="1" x14ac:dyDescent="0.25">
      <c r="B29" s="59">
        <v>1</v>
      </c>
      <c r="C29" s="59">
        <v>1</v>
      </c>
      <c r="D29" s="59">
        <f>IF(Vergabeunterlage!F43&gt;1,Vergabeunterlage!F43,1)</f>
        <v>1</v>
      </c>
      <c r="E29" s="59">
        <f>Vergabeunterlage!G43</f>
        <v>0</v>
      </c>
      <c r="F29" s="59">
        <f>Vergabeunterlage!H43</f>
        <v>0</v>
      </c>
      <c r="G29" s="59">
        <f t="shared" si="0"/>
        <v>0</v>
      </c>
      <c r="H29" s="62">
        <f t="shared" si="1"/>
        <v>0</v>
      </c>
      <c r="I29" s="62">
        <f t="shared" si="2"/>
        <v>0</v>
      </c>
      <c r="K29" s="59">
        <v>1</v>
      </c>
      <c r="M29" s="59">
        <v>1</v>
      </c>
      <c r="O29" s="63">
        <f t="shared" si="3"/>
        <v>0</v>
      </c>
      <c r="P29" s="63">
        <f t="shared" si="4"/>
        <v>0</v>
      </c>
      <c r="Q29" s="63">
        <f t="shared" si="5"/>
        <v>0</v>
      </c>
      <c r="R29" s="63">
        <f t="shared" si="6"/>
        <v>0</v>
      </c>
      <c r="S29" s="63">
        <f t="shared" si="7"/>
        <v>0</v>
      </c>
      <c r="T29" s="63">
        <f t="shared" si="8"/>
        <v>0</v>
      </c>
      <c r="U29" s="63">
        <f t="shared" si="9"/>
        <v>0</v>
      </c>
      <c r="V29" s="63">
        <f t="shared" si="10"/>
        <v>0</v>
      </c>
      <c r="W29" s="63">
        <f t="shared" si="11"/>
        <v>0</v>
      </c>
      <c r="X29" s="63">
        <f t="shared" si="12"/>
        <v>0</v>
      </c>
      <c r="Y29" s="63">
        <f t="shared" si="13"/>
        <v>0</v>
      </c>
      <c r="Z29" s="63">
        <f t="shared" si="14"/>
        <v>0</v>
      </c>
      <c r="AA29" s="64">
        <f t="shared" si="15"/>
        <v>0</v>
      </c>
      <c r="AB29" s="59">
        <f t="shared" si="16"/>
        <v>0</v>
      </c>
      <c r="AC29" s="59" t="str">
        <f t="shared" si="17"/>
        <v>Plan</v>
      </c>
      <c r="AD29" s="59" t="str">
        <f t="shared" si="18"/>
        <v>Plan s/w</v>
      </c>
      <c r="AE29" s="59">
        <f t="shared" si="19"/>
        <v>0</v>
      </c>
      <c r="AF29" s="59">
        <f t="shared" si="20"/>
        <v>0</v>
      </c>
      <c r="AG29" s="59" t="str">
        <f t="shared" si="21"/>
        <v xml:space="preserve">Plan s/w, 0 - </v>
      </c>
      <c r="AH29" s="59">
        <f t="shared" si="22"/>
        <v>0</v>
      </c>
      <c r="AI29" s="59" t="str">
        <f t="shared" si="23"/>
        <v/>
      </c>
      <c r="AJ29" s="59" t="str">
        <f t="shared" si="24"/>
        <v xml:space="preserve">s/w </v>
      </c>
      <c r="AK29" s="59" t="str">
        <f t="shared" si="25"/>
        <v xml:space="preserve">s/w </v>
      </c>
      <c r="AL29" s="59" t="str">
        <f t="shared" si="26"/>
        <v xml:space="preserve">drucken s/w </v>
      </c>
      <c r="AM29" s="59" t="str">
        <f t="shared" si="27"/>
        <v/>
      </c>
      <c r="AN29" s="59">
        <f t="shared" si="28"/>
        <v>0</v>
      </c>
    </row>
    <row r="30" spans="2:40" hidden="1" x14ac:dyDescent="0.25">
      <c r="B30" s="59">
        <v>1</v>
      </c>
      <c r="C30" s="59">
        <v>1</v>
      </c>
      <c r="D30" s="59">
        <f>IF(Vergabeunterlage!F44&gt;1,Vergabeunterlage!F44,1)</f>
        <v>1</v>
      </c>
      <c r="E30" s="59">
        <f>Vergabeunterlage!G44</f>
        <v>0</v>
      </c>
      <c r="F30" s="59">
        <f>Vergabeunterlage!H44</f>
        <v>0</v>
      </c>
      <c r="G30" s="59">
        <f t="shared" si="0"/>
        <v>0</v>
      </c>
      <c r="H30" s="62">
        <f t="shared" si="1"/>
        <v>0</v>
      </c>
      <c r="I30" s="62">
        <f t="shared" si="2"/>
        <v>0</v>
      </c>
      <c r="K30" s="59">
        <v>1</v>
      </c>
      <c r="M30" s="59">
        <v>1</v>
      </c>
      <c r="O30" s="63">
        <f t="shared" si="3"/>
        <v>0</v>
      </c>
      <c r="P30" s="63">
        <f t="shared" si="4"/>
        <v>0</v>
      </c>
      <c r="Q30" s="63">
        <f t="shared" si="5"/>
        <v>0</v>
      </c>
      <c r="R30" s="63">
        <f t="shared" si="6"/>
        <v>0</v>
      </c>
      <c r="S30" s="63">
        <f t="shared" si="7"/>
        <v>0</v>
      </c>
      <c r="T30" s="63">
        <f t="shared" si="8"/>
        <v>0</v>
      </c>
      <c r="U30" s="63">
        <f t="shared" si="9"/>
        <v>0</v>
      </c>
      <c r="V30" s="63">
        <f t="shared" si="10"/>
        <v>0</v>
      </c>
      <c r="W30" s="63">
        <f t="shared" si="11"/>
        <v>0</v>
      </c>
      <c r="X30" s="63">
        <f t="shared" si="12"/>
        <v>0</v>
      </c>
      <c r="Y30" s="63">
        <f t="shared" si="13"/>
        <v>0</v>
      </c>
      <c r="Z30" s="63">
        <f t="shared" si="14"/>
        <v>0</v>
      </c>
      <c r="AA30" s="64">
        <f t="shared" si="15"/>
        <v>0</v>
      </c>
      <c r="AB30" s="59">
        <f t="shared" si="16"/>
        <v>0</v>
      </c>
      <c r="AC30" s="59" t="str">
        <f t="shared" si="17"/>
        <v>Plan</v>
      </c>
      <c r="AD30" s="59" t="str">
        <f t="shared" si="18"/>
        <v>Plan s/w</v>
      </c>
      <c r="AE30" s="59">
        <f t="shared" si="19"/>
        <v>0</v>
      </c>
      <c r="AF30" s="59">
        <f t="shared" si="20"/>
        <v>0</v>
      </c>
      <c r="AG30" s="59" t="str">
        <f t="shared" si="21"/>
        <v xml:space="preserve">Plan s/w, 0 - </v>
      </c>
      <c r="AH30" s="59">
        <f t="shared" si="22"/>
        <v>0</v>
      </c>
      <c r="AI30" s="59" t="str">
        <f t="shared" si="23"/>
        <v/>
      </c>
      <c r="AJ30" s="59" t="str">
        <f t="shared" si="24"/>
        <v xml:space="preserve">s/w </v>
      </c>
      <c r="AK30" s="59" t="str">
        <f t="shared" si="25"/>
        <v xml:space="preserve">s/w </v>
      </c>
      <c r="AL30" s="59" t="str">
        <f t="shared" si="26"/>
        <v xml:space="preserve">drucken s/w </v>
      </c>
      <c r="AM30" s="59" t="str">
        <f t="shared" si="27"/>
        <v/>
      </c>
      <c r="AN30" s="59">
        <f t="shared" si="28"/>
        <v>0</v>
      </c>
    </row>
    <row r="31" spans="2:40" hidden="1" x14ac:dyDescent="0.25">
      <c r="B31" s="59">
        <v>1</v>
      </c>
      <c r="C31" s="59">
        <v>1</v>
      </c>
      <c r="D31" s="59">
        <f>IF(Vergabeunterlage!F45&gt;1,Vergabeunterlage!F45,1)</f>
        <v>1</v>
      </c>
      <c r="E31" s="59">
        <f>Vergabeunterlage!G45</f>
        <v>0</v>
      </c>
      <c r="F31" s="59">
        <f>Vergabeunterlage!H45</f>
        <v>0</v>
      </c>
      <c r="G31" s="59">
        <f t="shared" si="0"/>
        <v>0</v>
      </c>
      <c r="H31" s="62">
        <f t="shared" si="1"/>
        <v>0</v>
      </c>
      <c r="I31" s="62">
        <f t="shared" si="2"/>
        <v>0</v>
      </c>
      <c r="K31" s="59">
        <v>1</v>
      </c>
      <c r="M31" s="59">
        <v>1</v>
      </c>
      <c r="O31" s="63">
        <f t="shared" si="3"/>
        <v>0</v>
      </c>
      <c r="P31" s="63">
        <f t="shared" si="4"/>
        <v>0</v>
      </c>
      <c r="Q31" s="63">
        <f t="shared" si="5"/>
        <v>0</v>
      </c>
      <c r="R31" s="63">
        <f t="shared" si="6"/>
        <v>0</v>
      </c>
      <c r="S31" s="63">
        <f t="shared" si="7"/>
        <v>0</v>
      </c>
      <c r="T31" s="63">
        <f t="shared" si="8"/>
        <v>0</v>
      </c>
      <c r="U31" s="63">
        <f t="shared" si="9"/>
        <v>0</v>
      </c>
      <c r="V31" s="63">
        <f t="shared" si="10"/>
        <v>0</v>
      </c>
      <c r="W31" s="63">
        <f t="shared" si="11"/>
        <v>0</v>
      </c>
      <c r="X31" s="63">
        <f t="shared" si="12"/>
        <v>0</v>
      </c>
      <c r="Y31" s="63">
        <f t="shared" si="13"/>
        <v>0</v>
      </c>
      <c r="Z31" s="63">
        <f t="shared" si="14"/>
        <v>0</v>
      </c>
      <c r="AA31" s="64">
        <f t="shared" si="15"/>
        <v>0</v>
      </c>
      <c r="AB31" s="59">
        <f t="shared" si="16"/>
        <v>0</v>
      </c>
      <c r="AC31" s="59" t="str">
        <f t="shared" si="17"/>
        <v>Plan</v>
      </c>
      <c r="AD31" s="59" t="str">
        <f t="shared" si="18"/>
        <v>Plan s/w</v>
      </c>
      <c r="AE31" s="59">
        <f t="shared" si="19"/>
        <v>0</v>
      </c>
      <c r="AF31" s="59">
        <f t="shared" si="20"/>
        <v>0</v>
      </c>
      <c r="AG31" s="59" t="str">
        <f t="shared" si="21"/>
        <v xml:space="preserve">Plan s/w, 0 - </v>
      </c>
      <c r="AH31" s="59">
        <f t="shared" si="22"/>
        <v>0</v>
      </c>
      <c r="AI31" s="59" t="str">
        <f t="shared" si="23"/>
        <v/>
      </c>
      <c r="AJ31" s="59" t="str">
        <f t="shared" si="24"/>
        <v xml:space="preserve">s/w </v>
      </c>
      <c r="AK31" s="59" t="str">
        <f t="shared" si="25"/>
        <v xml:space="preserve">s/w </v>
      </c>
      <c r="AL31" s="59" t="str">
        <f t="shared" si="26"/>
        <v xml:space="preserve">drucken s/w </v>
      </c>
      <c r="AM31" s="59" t="str">
        <f t="shared" si="27"/>
        <v/>
      </c>
      <c r="AN31" s="59">
        <f t="shared" si="28"/>
        <v>0</v>
      </c>
    </row>
    <row r="32" spans="2:40" hidden="1" x14ac:dyDescent="0.25">
      <c r="B32" s="59">
        <v>1</v>
      </c>
      <c r="C32" s="59">
        <v>1</v>
      </c>
      <c r="D32" s="59">
        <f>IF(Vergabeunterlage!F46&gt;1,Vergabeunterlage!F46,1)</f>
        <v>1</v>
      </c>
      <c r="E32" s="59">
        <f>Vergabeunterlage!G46</f>
        <v>0</v>
      </c>
      <c r="F32" s="59">
        <f>Vergabeunterlage!H46</f>
        <v>0</v>
      </c>
      <c r="G32" s="59">
        <f t="shared" si="0"/>
        <v>0</v>
      </c>
      <c r="H32" s="62">
        <f t="shared" si="1"/>
        <v>0</v>
      </c>
      <c r="I32" s="62">
        <f t="shared" si="2"/>
        <v>0</v>
      </c>
      <c r="K32" s="59">
        <v>1</v>
      </c>
      <c r="M32" s="59">
        <v>1</v>
      </c>
      <c r="O32" s="63">
        <f t="shared" si="3"/>
        <v>0</v>
      </c>
      <c r="P32" s="63">
        <f t="shared" si="4"/>
        <v>0</v>
      </c>
      <c r="Q32" s="63">
        <f t="shared" si="5"/>
        <v>0</v>
      </c>
      <c r="R32" s="63">
        <f t="shared" si="6"/>
        <v>0</v>
      </c>
      <c r="S32" s="63">
        <f t="shared" si="7"/>
        <v>0</v>
      </c>
      <c r="T32" s="63">
        <f t="shared" si="8"/>
        <v>0</v>
      </c>
      <c r="U32" s="63">
        <f t="shared" si="9"/>
        <v>0</v>
      </c>
      <c r="V32" s="63">
        <f t="shared" si="10"/>
        <v>0</v>
      </c>
      <c r="W32" s="63">
        <f t="shared" si="11"/>
        <v>0</v>
      </c>
      <c r="X32" s="63">
        <f t="shared" si="12"/>
        <v>0</v>
      </c>
      <c r="Y32" s="63">
        <f t="shared" si="13"/>
        <v>0</v>
      </c>
      <c r="Z32" s="63">
        <f t="shared" si="14"/>
        <v>0</v>
      </c>
      <c r="AA32" s="64">
        <f t="shared" si="15"/>
        <v>0</v>
      </c>
      <c r="AB32" s="59">
        <f t="shared" si="16"/>
        <v>0</v>
      </c>
      <c r="AC32" s="59" t="str">
        <f t="shared" si="17"/>
        <v>Plan</v>
      </c>
      <c r="AD32" s="59" t="str">
        <f t="shared" si="18"/>
        <v>Plan s/w</v>
      </c>
      <c r="AE32" s="59">
        <f t="shared" si="19"/>
        <v>0</v>
      </c>
      <c r="AF32" s="59">
        <f t="shared" si="20"/>
        <v>0</v>
      </c>
      <c r="AG32" s="59" t="str">
        <f t="shared" si="21"/>
        <v xml:space="preserve">Plan s/w, 0 - </v>
      </c>
      <c r="AH32" s="59">
        <f t="shared" si="22"/>
        <v>0</v>
      </c>
      <c r="AI32" s="59" t="str">
        <f t="shared" si="23"/>
        <v/>
      </c>
      <c r="AJ32" s="59" t="str">
        <f t="shared" si="24"/>
        <v xml:space="preserve">s/w </v>
      </c>
      <c r="AK32" s="59" t="str">
        <f t="shared" si="25"/>
        <v xml:space="preserve">s/w </v>
      </c>
      <c r="AL32" s="59" t="str">
        <f t="shared" si="26"/>
        <v xml:space="preserve">drucken s/w </v>
      </c>
      <c r="AM32" s="59" t="str">
        <f t="shared" si="27"/>
        <v/>
      </c>
      <c r="AN32" s="59">
        <f t="shared" si="28"/>
        <v>0</v>
      </c>
    </row>
    <row r="33" spans="2:40" hidden="1" x14ac:dyDescent="0.25">
      <c r="B33" s="59">
        <v>1</v>
      </c>
      <c r="C33" s="59">
        <v>1</v>
      </c>
      <c r="D33" s="59">
        <f>IF(Vergabeunterlage!F47&gt;1,Vergabeunterlage!F47,1)</f>
        <v>1</v>
      </c>
      <c r="E33" s="59">
        <f>Vergabeunterlage!G47</f>
        <v>0</v>
      </c>
      <c r="F33" s="59">
        <f>Vergabeunterlage!H47</f>
        <v>0</v>
      </c>
      <c r="G33" s="59">
        <f t="shared" si="0"/>
        <v>0</v>
      </c>
      <c r="H33" s="62">
        <f t="shared" si="1"/>
        <v>0</v>
      </c>
      <c r="I33" s="62">
        <f t="shared" si="2"/>
        <v>0</v>
      </c>
      <c r="K33" s="59">
        <v>1</v>
      </c>
      <c r="M33" s="59">
        <v>1</v>
      </c>
      <c r="O33" s="63">
        <f t="shared" si="3"/>
        <v>0</v>
      </c>
      <c r="P33" s="63">
        <f t="shared" si="4"/>
        <v>0</v>
      </c>
      <c r="Q33" s="63">
        <f t="shared" si="5"/>
        <v>0</v>
      </c>
      <c r="R33" s="63">
        <f t="shared" si="6"/>
        <v>0</v>
      </c>
      <c r="S33" s="63">
        <f t="shared" si="7"/>
        <v>0</v>
      </c>
      <c r="T33" s="63">
        <f t="shared" si="8"/>
        <v>0</v>
      </c>
      <c r="U33" s="63">
        <f t="shared" si="9"/>
        <v>0</v>
      </c>
      <c r="V33" s="63">
        <f t="shared" si="10"/>
        <v>0</v>
      </c>
      <c r="W33" s="63">
        <f t="shared" si="11"/>
        <v>0</v>
      </c>
      <c r="X33" s="63">
        <f t="shared" si="12"/>
        <v>0</v>
      </c>
      <c r="Y33" s="63">
        <f t="shared" si="13"/>
        <v>0</v>
      </c>
      <c r="Z33" s="63">
        <f t="shared" si="14"/>
        <v>0</v>
      </c>
      <c r="AA33" s="64">
        <f t="shared" si="15"/>
        <v>0</v>
      </c>
      <c r="AB33" s="59">
        <f t="shared" si="16"/>
        <v>0</v>
      </c>
      <c r="AC33" s="59" t="str">
        <f t="shared" si="17"/>
        <v>Plan</v>
      </c>
      <c r="AD33" s="59" t="str">
        <f t="shared" si="18"/>
        <v>Plan s/w</v>
      </c>
      <c r="AE33" s="59">
        <f t="shared" si="19"/>
        <v>0</v>
      </c>
      <c r="AF33" s="59">
        <f t="shared" si="20"/>
        <v>0</v>
      </c>
      <c r="AG33" s="59" t="str">
        <f t="shared" si="21"/>
        <v xml:space="preserve">Plan s/w, 0 - </v>
      </c>
      <c r="AH33" s="59">
        <f t="shared" si="22"/>
        <v>0</v>
      </c>
      <c r="AI33" s="59" t="str">
        <f t="shared" si="23"/>
        <v/>
      </c>
      <c r="AJ33" s="59" t="str">
        <f t="shared" si="24"/>
        <v xml:space="preserve">s/w </v>
      </c>
      <c r="AK33" s="59" t="str">
        <f t="shared" si="25"/>
        <v xml:space="preserve">s/w </v>
      </c>
      <c r="AL33" s="59" t="str">
        <f t="shared" si="26"/>
        <v xml:space="preserve">drucken s/w </v>
      </c>
      <c r="AM33" s="59" t="str">
        <f t="shared" si="27"/>
        <v/>
      </c>
      <c r="AN33" s="59">
        <f t="shared" si="28"/>
        <v>0</v>
      </c>
    </row>
    <row r="34" spans="2:40" hidden="1" x14ac:dyDescent="0.25">
      <c r="B34" s="59">
        <v>1</v>
      </c>
      <c r="C34" s="59">
        <v>1</v>
      </c>
      <c r="D34" s="59">
        <f>IF(Vergabeunterlage!F48&gt;1,Vergabeunterlage!F48,1)</f>
        <v>1</v>
      </c>
      <c r="E34" s="59">
        <f>Vergabeunterlage!G48</f>
        <v>0</v>
      </c>
      <c r="F34" s="59">
        <f>Vergabeunterlage!H48</f>
        <v>0</v>
      </c>
      <c r="G34" s="59">
        <f t="shared" si="0"/>
        <v>0</v>
      </c>
      <c r="H34" s="62">
        <f t="shared" si="1"/>
        <v>0</v>
      </c>
      <c r="I34" s="62">
        <f t="shared" si="2"/>
        <v>0</v>
      </c>
      <c r="K34" s="59">
        <v>1</v>
      </c>
      <c r="M34" s="59">
        <v>1</v>
      </c>
      <c r="O34" s="63">
        <f t="shared" si="3"/>
        <v>0</v>
      </c>
      <c r="P34" s="63">
        <f t="shared" si="4"/>
        <v>0</v>
      </c>
      <c r="Q34" s="63">
        <f t="shared" si="5"/>
        <v>0</v>
      </c>
      <c r="R34" s="63">
        <f t="shared" si="6"/>
        <v>0</v>
      </c>
      <c r="S34" s="63">
        <f t="shared" si="7"/>
        <v>0</v>
      </c>
      <c r="T34" s="63">
        <f t="shared" si="8"/>
        <v>0</v>
      </c>
      <c r="U34" s="63">
        <f t="shared" si="9"/>
        <v>0</v>
      </c>
      <c r="V34" s="63">
        <f t="shared" si="10"/>
        <v>0</v>
      </c>
      <c r="W34" s="63">
        <f t="shared" si="11"/>
        <v>0</v>
      </c>
      <c r="X34" s="63">
        <f t="shared" si="12"/>
        <v>0</v>
      </c>
      <c r="Y34" s="63">
        <f t="shared" si="13"/>
        <v>0</v>
      </c>
      <c r="Z34" s="63">
        <f t="shared" si="14"/>
        <v>0</v>
      </c>
      <c r="AA34" s="64">
        <f t="shared" si="15"/>
        <v>0</v>
      </c>
      <c r="AB34" s="59">
        <f t="shared" si="16"/>
        <v>0</v>
      </c>
      <c r="AC34" s="59" t="str">
        <f t="shared" si="17"/>
        <v>Plan</v>
      </c>
      <c r="AD34" s="59" t="str">
        <f t="shared" si="18"/>
        <v>Plan s/w</v>
      </c>
      <c r="AE34" s="59">
        <f t="shared" si="19"/>
        <v>0</v>
      </c>
      <c r="AF34" s="59">
        <f t="shared" si="20"/>
        <v>0</v>
      </c>
      <c r="AG34" s="59" t="str">
        <f t="shared" si="21"/>
        <v xml:space="preserve">Plan s/w, 0 - </v>
      </c>
      <c r="AH34" s="59">
        <f t="shared" si="22"/>
        <v>0</v>
      </c>
      <c r="AI34" s="59" t="str">
        <f t="shared" si="23"/>
        <v/>
      </c>
      <c r="AJ34" s="59" t="str">
        <f t="shared" si="24"/>
        <v xml:space="preserve">s/w </v>
      </c>
      <c r="AK34" s="59" t="str">
        <f t="shared" si="25"/>
        <v xml:space="preserve">s/w </v>
      </c>
      <c r="AL34" s="59" t="str">
        <f t="shared" si="26"/>
        <v xml:space="preserve">drucken s/w </v>
      </c>
      <c r="AM34" s="59" t="str">
        <f t="shared" si="27"/>
        <v/>
      </c>
      <c r="AN34" s="59">
        <f t="shared" si="28"/>
        <v>0</v>
      </c>
    </row>
    <row r="35" spans="2:40" hidden="1" x14ac:dyDescent="0.25">
      <c r="B35" s="59">
        <v>1</v>
      </c>
      <c r="C35" s="59">
        <v>1</v>
      </c>
      <c r="D35" s="59">
        <f>IF(Vergabeunterlage!F49&gt;1,Vergabeunterlage!F49,1)</f>
        <v>1</v>
      </c>
      <c r="E35" s="59">
        <f>Vergabeunterlage!G49</f>
        <v>0</v>
      </c>
      <c r="F35" s="59">
        <f>Vergabeunterlage!H49</f>
        <v>0</v>
      </c>
      <c r="G35" s="59">
        <f t="shared" si="0"/>
        <v>0</v>
      </c>
      <c r="H35" s="62">
        <f t="shared" si="1"/>
        <v>0</v>
      </c>
      <c r="I35" s="62">
        <f t="shared" si="2"/>
        <v>0</v>
      </c>
      <c r="K35" s="59">
        <v>1</v>
      </c>
      <c r="M35" s="59">
        <v>1</v>
      </c>
      <c r="O35" s="63">
        <f t="shared" si="3"/>
        <v>0</v>
      </c>
      <c r="P35" s="63">
        <f t="shared" si="4"/>
        <v>0</v>
      </c>
      <c r="Q35" s="63">
        <f t="shared" si="5"/>
        <v>0</v>
      </c>
      <c r="R35" s="63">
        <f t="shared" si="6"/>
        <v>0</v>
      </c>
      <c r="S35" s="63">
        <f t="shared" si="7"/>
        <v>0</v>
      </c>
      <c r="T35" s="63">
        <f t="shared" si="8"/>
        <v>0</v>
      </c>
      <c r="U35" s="63">
        <f t="shared" si="9"/>
        <v>0</v>
      </c>
      <c r="V35" s="63">
        <f t="shared" si="10"/>
        <v>0</v>
      </c>
      <c r="W35" s="63">
        <f t="shared" si="11"/>
        <v>0</v>
      </c>
      <c r="X35" s="63">
        <f t="shared" si="12"/>
        <v>0</v>
      </c>
      <c r="Y35" s="63">
        <f t="shared" si="13"/>
        <v>0</v>
      </c>
      <c r="Z35" s="63">
        <f t="shared" si="14"/>
        <v>0</v>
      </c>
      <c r="AA35" s="64">
        <f t="shared" si="15"/>
        <v>0</v>
      </c>
      <c r="AB35" s="59">
        <f t="shared" si="16"/>
        <v>0</v>
      </c>
      <c r="AC35" s="59" t="str">
        <f t="shared" si="17"/>
        <v>Plan</v>
      </c>
      <c r="AD35" s="59" t="str">
        <f t="shared" si="18"/>
        <v>Plan s/w</v>
      </c>
      <c r="AE35" s="59">
        <f t="shared" si="19"/>
        <v>0</v>
      </c>
      <c r="AF35" s="59">
        <f t="shared" si="20"/>
        <v>0</v>
      </c>
      <c r="AG35" s="59" t="str">
        <f t="shared" si="21"/>
        <v xml:space="preserve">Plan s/w, 0 - </v>
      </c>
      <c r="AH35" s="59">
        <f t="shared" si="22"/>
        <v>0</v>
      </c>
      <c r="AI35" s="59" t="str">
        <f t="shared" si="23"/>
        <v/>
      </c>
      <c r="AJ35" s="59" t="str">
        <f t="shared" si="24"/>
        <v xml:space="preserve">s/w </v>
      </c>
      <c r="AK35" s="59" t="str">
        <f t="shared" si="25"/>
        <v xml:space="preserve">s/w </v>
      </c>
      <c r="AL35" s="59" t="str">
        <f t="shared" si="26"/>
        <v xml:space="preserve">drucken s/w </v>
      </c>
      <c r="AM35" s="59" t="str">
        <f t="shared" si="27"/>
        <v/>
      </c>
      <c r="AN35" s="59">
        <f t="shared" si="28"/>
        <v>0</v>
      </c>
    </row>
    <row r="36" spans="2:40" hidden="1" x14ac:dyDescent="0.25">
      <c r="B36" s="59">
        <v>1</v>
      </c>
      <c r="C36" s="59">
        <v>1</v>
      </c>
      <c r="D36" s="59">
        <f>IF(Vergabeunterlage!F50&gt;1,Vergabeunterlage!F50,1)</f>
        <v>1</v>
      </c>
      <c r="E36" s="59">
        <f>Vergabeunterlage!G50</f>
        <v>0</v>
      </c>
      <c r="F36" s="59">
        <f>Vergabeunterlage!H50</f>
        <v>0</v>
      </c>
      <c r="G36" s="59">
        <f t="shared" si="0"/>
        <v>0</v>
      </c>
      <c r="H36" s="62">
        <f t="shared" si="1"/>
        <v>0</v>
      </c>
      <c r="I36" s="62">
        <f t="shared" si="2"/>
        <v>0</v>
      </c>
      <c r="K36" s="59">
        <v>1</v>
      </c>
      <c r="M36" s="59">
        <v>1</v>
      </c>
      <c r="O36" s="63">
        <f t="shared" si="3"/>
        <v>0</v>
      </c>
      <c r="P36" s="63">
        <f t="shared" si="4"/>
        <v>0</v>
      </c>
      <c r="Q36" s="63">
        <f t="shared" si="5"/>
        <v>0</v>
      </c>
      <c r="R36" s="63">
        <f t="shared" si="6"/>
        <v>0</v>
      </c>
      <c r="S36" s="63">
        <f t="shared" si="7"/>
        <v>0</v>
      </c>
      <c r="T36" s="63">
        <f t="shared" si="8"/>
        <v>0</v>
      </c>
      <c r="U36" s="63">
        <f t="shared" si="9"/>
        <v>0</v>
      </c>
      <c r="V36" s="63">
        <f t="shared" si="10"/>
        <v>0</v>
      </c>
      <c r="W36" s="63">
        <f t="shared" si="11"/>
        <v>0</v>
      </c>
      <c r="X36" s="63">
        <f t="shared" si="12"/>
        <v>0</v>
      </c>
      <c r="Y36" s="63">
        <f t="shared" si="13"/>
        <v>0</v>
      </c>
      <c r="Z36" s="63">
        <f t="shared" si="14"/>
        <v>0</v>
      </c>
      <c r="AA36" s="64">
        <f t="shared" si="15"/>
        <v>0</v>
      </c>
      <c r="AB36" s="59">
        <f t="shared" si="16"/>
        <v>0</v>
      </c>
      <c r="AC36" s="59" t="str">
        <f t="shared" si="17"/>
        <v>Plan</v>
      </c>
      <c r="AD36" s="59" t="str">
        <f t="shared" si="18"/>
        <v>Plan s/w</v>
      </c>
      <c r="AE36" s="59">
        <f t="shared" si="19"/>
        <v>0</v>
      </c>
      <c r="AF36" s="59">
        <f t="shared" si="20"/>
        <v>0</v>
      </c>
      <c r="AG36" s="59" t="str">
        <f t="shared" si="21"/>
        <v xml:space="preserve">Plan s/w, 0 - </v>
      </c>
      <c r="AH36" s="59">
        <f t="shared" si="22"/>
        <v>0</v>
      </c>
      <c r="AI36" s="59" t="str">
        <f t="shared" si="23"/>
        <v/>
      </c>
      <c r="AJ36" s="59" t="str">
        <f t="shared" si="24"/>
        <v xml:space="preserve">s/w </v>
      </c>
      <c r="AK36" s="59" t="str">
        <f t="shared" si="25"/>
        <v xml:space="preserve">s/w </v>
      </c>
      <c r="AL36" s="59" t="str">
        <f t="shared" si="26"/>
        <v xml:space="preserve">drucken s/w </v>
      </c>
      <c r="AM36" s="59" t="str">
        <f t="shared" si="27"/>
        <v/>
      </c>
      <c r="AN36" s="59">
        <f t="shared" si="28"/>
        <v>0</v>
      </c>
    </row>
    <row r="37" spans="2:40" hidden="1" x14ac:dyDescent="0.25">
      <c r="B37" s="59">
        <v>1</v>
      </c>
      <c r="C37" s="59">
        <v>1</v>
      </c>
      <c r="D37" s="59">
        <f>IF(Vergabeunterlage!F51&gt;1,Vergabeunterlage!F51,1)</f>
        <v>1</v>
      </c>
      <c r="E37" s="59">
        <f>Vergabeunterlage!G51</f>
        <v>0</v>
      </c>
      <c r="F37" s="59">
        <f>Vergabeunterlage!H51</f>
        <v>0</v>
      </c>
      <c r="G37" s="59">
        <f t="shared" si="0"/>
        <v>0</v>
      </c>
      <c r="H37" s="62">
        <f t="shared" si="1"/>
        <v>0</v>
      </c>
      <c r="I37" s="62">
        <f t="shared" si="2"/>
        <v>0</v>
      </c>
      <c r="K37" s="59">
        <v>1</v>
      </c>
      <c r="M37" s="59">
        <v>1</v>
      </c>
      <c r="O37" s="63">
        <f t="shared" si="3"/>
        <v>0</v>
      </c>
      <c r="P37" s="63">
        <f t="shared" si="4"/>
        <v>0</v>
      </c>
      <c r="Q37" s="63">
        <f t="shared" si="5"/>
        <v>0</v>
      </c>
      <c r="R37" s="63">
        <f t="shared" si="6"/>
        <v>0</v>
      </c>
      <c r="S37" s="63">
        <f t="shared" si="7"/>
        <v>0</v>
      </c>
      <c r="T37" s="63">
        <f t="shared" si="8"/>
        <v>0</v>
      </c>
      <c r="U37" s="63">
        <f t="shared" si="9"/>
        <v>0</v>
      </c>
      <c r="V37" s="63">
        <f t="shared" si="10"/>
        <v>0</v>
      </c>
      <c r="W37" s="63">
        <f t="shared" si="11"/>
        <v>0</v>
      </c>
      <c r="X37" s="63">
        <f t="shared" si="12"/>
        <v>0</v>
      </c>
      <c r="Y37" s="63">
        <f t="shared" si="13"/>
        <v>0</v>
      </c>
      <c r="Z37" s="63">
        <f t="shared" si="14"/>
        <v>0</v>
      </c>
      <c r="AA37" s="64">
        <f t="shared" si="15"/>
        <v>0</v>
      </c>
      <c r="AB37" s="59">
        <f t="shared" si="16"/>
        <v>0</v>
      </c>
      <c r="AC37" s="59" t="str">
        <f t="shared" si="17"/>
        <v>Plan</v>
      </c>
      <c r="AD37" s="59" t="str">
        <f t="shared" si="18"/>
        <v>Plan s/w</v>
      </c>
      <c r="AE37" s="59">
        <f t="shared" si="19"/>
        <v>0</v>
      </c>
      <c r="AF37" s="59">
        <f t="shared" si="20"/>
        <v>0</v>
      </c>
      <c r="AG37" s="59" t="str">
        <f t="shared" si="21"/>
        <v xml:space="preserve">Plan s/w, 0 - </v>
      </c>
      <c r="AH37" s="59">
        <f t="shared" si="22"/>
        <v>0</v>
      </c>
      <c r="AI37" s="59" t="str">
        <f t="shared" si="23"/>
        <v/>
      </c>
      <c r="AJ37" s="59" t="str">
        <f t="shared" si="24"/>
        <v xml:space="preserve">s/w </v>
      </c>
      <c r="AK37" s="59" t="str">
        <f t="shared" si="25"/>
        <v xml:space="preserve">s/w </v>
      </c>
      <c r="AL37" s="59" t="str">
        <f t="shared" si="26"/>
        <v xml:space="preserve">drucken s/w </v>
      </c>
      <c r="AM37" s="59" t="str">
        <f t="shared" si="27"/>
        <v/>
      </c>
      <c r="AN37" s="59">
        <f t="shared" si="28"/>
        <v>0</v>
      </c>
    </row>
    <row r="38" spans="2:40" hidden="1" x14ac:dyDescent="0.25">
      <c r="B38" s="59">
        <v>1</v>
      </c>
      <c r="C38" s="59">
        <v>1</v>
      </c>
      <c r="D38" s="59">
        <f>IF(Vergabeunterlage!F52&gt;1,Vergabeunterlage!F52,1)</f>
        <v>1</v>
      </c>
      <c r="E38" s="59">
        <f>Vergabeunterlage!G52</f>
        <v>0</v>
      </c>
      <c r="F38" s="59">
        <f>Vergabeunterlage!H52</f>
        <v>0</v>
      </c>
      <c r="G38" s="59">
        <f t="shared" si="0"/>
        <v>0</v>
      </c>
      <c r="H38" s="62">
        <f t="shared" si="1"/>
        <v>0</v>
      </c>
      <c r="I38" s="62">
        <f t="shared" si="2"/>
        <v>0</v>
      </c>
      <c r="K38" s="59">
        <v>1</v>
      </c>
      <c r="M38" s="59">
        <v>1</v>
      </c>
      <c r="O38" s="63">
        <f t="shared" si="3"/>
        <v>0</v>
      </c>
      <c r="P38" s="63">
        <f t="shared" si="4"/>
        <v>0</v>
      </c>
      <c r="Q38" s="63">
        <f t="shared" si="5"/>
        <v>0</v>
      </c>
      <c r="R38" s="63">
        <f t="shared" si="6"/>
        <v>0</v>
      </c>
      <c r="S38" s="63">
        <f t="shared" si="7"/>
        <v>0</v>
      </c>
      <c r="T38" s="63">
        <f t="shared" si="8"/>
        <v>0</v>
      </c>
      <c r="U38" s="63">
        <f t="shared" si="9"/>
        <v>0</v>
      </c>
      <c r="V38" s="63">
        <f t="shared" si="10"/>
        <v>0</v>
      </c>
      <c r="W38" s="63">
        <f t="shared" si="11"/>
        <v>0</v>
      </c>
      <c r="X38" s="63">
        <f t="shared" si="12"/>
        <v>0</v>
      </c>
      <c r="Y38" s="63">
        <f t="shared" si="13"/>
        <v>0</v>
      </c>
      <c r="Z38" s="63">
        <f t="shared" si="14"/>
        <v>0</v>
      </c>
      <c r="AA38" s="64">
        <f t="shared" si="15"/>
        <v>0</v>
      </c>
      <c r="AB38" s="59">
        <f t="shared" si="16"/>
        <v>0</v>
      </c>
      <c r="AC38" s="59" t="str">
        <f t="shared" si="17"/>
        <v>Plan</v>
      </c>
      <c r="AD38" s="59" t="str">
        <f t="shared" si="18"/>
        <v>Plan s/w</v>
      </c>
      <c r="AE38" s="59">
        <f t="shared" si="19"/>
        <v>0</v>
      </c>
      <c r="AF38" s="59">
        <f t="shared" si="20"/>
        <v>0</v>
      </c>
      <c r="AG38" s="59" t="str">
        <f t="shared" si="21"/>
        <v xml:space="preserve">Plan s/w, 0 - </v>
      </c>
      <c r="AH38" s="59">
        <f t="shared" si="22"/>
        <v>0</v>
      </c>
      <c r="AI38" s="59" t="str">
        <f t="shared" si="23"/>
        <v/>
      </c>
      <c r="AJ38" s="59" t="str">
        <f t="shared" si="24"/>
        <v xml:space="preserve">s/w </v>
      </c>
      <c r="AK38" s="59" t="str">
        <f t="shared" si="25"/>
        <v xml:space="preserve">s/w </v>
      </c>
      <c r="AL38" s="59" t="str">
        <f t="shared" si="26"/>
        <v xml:space="preserve">drucken s/w </v>
      </c>
      <c r="AM38" s="59" t="str">
        <f t="shared" si="27"/>
        <v/>
      </c>
      <c r="AN38" s="59">
        <f t="shared" si="28"/>
        <v>0</v>
      </c>
    </row>
    <row r="39" spans="2:40" hidden="1" x14ac:dyDescent="0.25">
      <c r="B39" s="59">
        <v>1</v>
      </c>
      <c r="C39" s="59">
        <v>1</v>
      </c>
      <c r="D39" s="59">
        <f>IF(Vergabeunterlage!F53&gt;1,Vergabeunterlage!F53,1)</f>
        <v>1</v>
      </c>
      <c r="E39" s="59">
        <f>Vergabeunterlage!G53</f>
        <v>0</v>
      </c>
      <c r="F39" s="59">
        <f>Vergabeunterlage!H53</f>
        <v>0</v>
      </c>
      <c r="G39" s="59">
        <f t="shared" si="0"/>
        <v>0</v>
      </c>
      <c r="H39" s="62">
        <f t="shared" si="1"/>
        <v>0</v>
      </c>
      <c r="I39" s="62">
        <f t="shared" si="2"/>
        <v>0</v>
      </c>
      <c r="K39" s="59">
        <v>1</v>
      </c>
      <c r="M39" s="59">
        <v>1</v>
      </c>
      <c r="O39" s="63">
        <f t="shared" si="3"/>
        <v>0</v>
      </c>
      <c r="P39" s="63">
        <f t="shared" si="4"/>
        <v>0</v>
      </c>
      <c r="Q39" s="63">
        <f t="shared" si="5"/>
        <v>0</v>
      </c>
      <c r="R39" s="63">
        <f t="shared" si="6"/>
        <v>0</v>
      </c>
      <c r="S39" s="63">
        <f t="shared" si="7"/>
        <v>0</v>
      </c>
      <c r="T39" s="63">
        <f t="shared" si="8"/>
        <v>0</v>
      </c>
      <c r="U39" s="63">
        <f t="shared" si="9"/>
        <v>0</v>
      </c>
      <c r="V39" s="63">
        <f t="shared" si="10"/>
        <v>0</v>
      </c>
      <c r="W39" s="63">
        <f t="shared" si="11"/>
        <v>0</v>
      </c>
      <c r="X39" s="63">
        <f t="shared" si="12"/>
        <v>0</v>
      </c>
      <c r="Y39" s="63">
        <f t="shared" si="13"/>
        <v>0</v>
      </c>
      <c r="Z39" s="63">
        <f t="shared" si="14"/>
        <v>0</v>
      </c>
      <c r="AA39" s="64">
        <f t="shared" si="15"/>
        <v>0</v>
      </c>
      <c r="AB39" s="59">
        <f t="shared" si="16"/>
        <v>0</v>
      </c>
      <c r="AC39" s="59" t="str">
        <f t="shared" si="17"/>
        <v>Plan</v>
      </c>
      <c r="AD39" s="59" t="str">
        <f t="shared" si="18"/>
        <v>Plan s/w</v>
      </c>
      <c r="AE39" s="59">
        <f t="shared" si="19"/>
        <v>0</v>
      </c>
      <c r="AF39" s="59">
        <f t="shared" si="20"/>
        <v>0</v>
      </c>
      <c r="AG39" s="59" t="str">
        <f t="shared" si="21"/>
        <v xml:space="preserve">Plan s/w, 0 - </v>
      </c>
      <c r="AH39" s="59">
        <f t="shared" si="22"/>
        <v>0</v>
      </c>
      <c r="AI39" s="59" t="str">
        <f t="shared" si="23"/>
        <v/>
      </c>
      <c r="AJ39" s="59" t="str">
        <f t="shared" si="24"/>
        <v xml:space="preserve">s/w </v>
      </c>
      <c r="AK39" s="59" t="str">
        <f t="shared" si="25"/>
        <v xml:space="preserve">s/w </v>
      </c>
      <c r="AL39" s="59" t="str">
        <f t="shared" si="26"/>
        <v xml:space="preserve">drucken s/w </v>
      </c>
      <c r="AM39" s="59" t="str">
        <f t="shared" si="27"/>
        <v/>
      </c>
      <c r="AN39" s="59">
        <f t="shared" si="28"/>
        <v>0</v>
      </c>
    </row>
    <row r="40" spans="2:40" hidden="1" x14ac:dyDescent="0.25">
      <c r="B40" s="59">
        <v>1</v>
      </c>
      <c r="C40" s="59">
        <v>1</v>
      </c>
      <c r="D40" s="59">
        <f>IF(Vergabeunterlage!F54&gt;1,Vergabeunterlage!F54,1)</f>
        <v>1</v>
      </c>
      <c r="E40" s="59">
        <f>Vergabeunterlage!G54</f>
        <v>0</v>
      </c>
      <c r="F40" s="59">
        <f>Vergabeunterlage!H54</f>
        <v>0</v>
      </c>
      <c r="G40" s="59">
        <f t="shared" si="0"/>
        <v>0</v>
      </c>
      <c r="H40" s="62">
        <f t="shared" si="1"/>
        <v>0</v>
      </c>
      <c r="I40" s="62">
        <f t="shared" si="2"/>
        <v>0</v>
      </c>
      <c r="K40" s="59">
        <v>1</v>
      </c>
      <c r="M40" s="59">
        <v>1</v>
      </c>
      <c r="O40" s="63">
        <f t="shared" si="3"/>
        <v>0</v>
      </c>
      <c r="P40" s="63">
        <f t="shared" si="4"/>
        <v>0</v>
      </c>
      <c r="Q40" s="63">
        <f t="shared" si="5"/>
        <v>0</v>
      </c>
      <c r="R40" s="63">
        <f t="shared" si="6"/>
        <v>0</v>
      </c>
      <c r="S40" s="63">
        <f t="shared" si="7"/>
        <v>0</v>
      </c>
      <c r="T40" s="63">
        <f t="shared" si="8"/>
        <v>0</v>
      </c>
      <c r="U40" s="63">
        <f t="shared" si="9"/>
        <v>0</v>
      </c>
      <c r="V40" s="63">
        <f t="shared" si="10"/>
        <v>0</v>
      </c>
      <c r="W40" s="63">
        <f t="shared" si="11"/>
        <v>0</v>
      </c>
      <c r="X40" s="63">
        <f t="shared" si="12"/>
        <v>0</v>
      </c>
      <c r="Y40" s="63">
        <f t="shared" si="13"/>
        <v>0</v>
      </c>
      <c r="Z40" s="63">
        <f t="shared" si="14"/>
        <v>0</v>
      </c>
      <c r="AA40" s="64">
        <f t="shared" si="15"/>
        <v>0</v>
      </c>
      <c r="AB40" s="59">
        <f t="shared" si="16"/>
        <v>0</v>
      </c>
      <c r="AC40" s="59" t="str">
        <f t="shared" si="17"/>
        <v>Plan</v>
      </c>
      <c r="AD40" s="59" t="str">
        <f t="shared" si="18"/>
        <v>Plan s/w</v>
      </c>
      <c r="AE40" s="59">
        <f t="shared" si="19"/>
        <v>0</v>
      </c>
      <c r="AF40" s="59">
        <f t="shared" si="20"/>
        <v>0</v>
      </c>
      <c r="AG40" s="59" t="str">
        <f t="shared" si="21"/>
        <v xml:space="preserve">Plan s/w, 0 - </v>
      </c>
      <c r="AH40" s="59">
        <f t="shared" si="22"/>
        <v>0</v>
      </c>
      <c r="AI40" s="59" t="str">
        <f t="shared" si="23"/>
        <v/>
      </c>
      <c r="AJ40" s="59" t="str">
        <f t="shared" si="24"/>
        <v xml:space="preserve">s/w </v>
      </c>
      <c r="AK40" s="59" t="str">
        <f t="shared" si="25"/>
        <v xml:space="preserve">s/w </v>
      </c>
      <c r="AL40" s="59" t="str">
        <f t="shared" si="26"/>
        <v xml:space="preserve">drucken s/w </v>
      </c>
      <c r="AM40" s="59" t="str">
        <f t="shared" si="27"/>
        <v/>
      </c>
      <c r="AN40" s="59">
        <f t="shared" si="28"/>
        <v>0</v>
      </c>
    </row>
    <row r="41" spans="2:40" hidden="1" x14ac:dyDescent="0.25">
      <c r="B41" s="59">
        <v>1</v>
      </c>
      <c r="C41" s="59">
        <v>1</v>
      </c>
      <c r="D41" s="59">
        <f>IF(Vergabeunterlage!F55&gt;1,Vergabeunterlage!F55,1)</f>
        <v>1</v>
      </c>
      <c r="E41" s="59">
        <f>Vergabeunterlage!G55</f>
        <v>0</v>
      </c>
      <c r="F41" s="59">
        <f>Vergabeunterlage!H55</f>
        <v>0</v>
      </c>
      <c r="G41" s="59">
        <f t="shared" si="0"/>
        <v>0</v>
      </c>
      <c r="H41" s="62">
        <f t="shared" si="1"/>
        <v>0</v>
      </c>
      <c r="I41" s="62">
        <f t="shared" si="2"/>
        <v>0</v>
      </c>
      <c r="K41" s="59">
        <v>1</v>
      </c>
      <c r="M41" s="59">
        <v>1</v>
      </c>
      <c r="O41" s="63">
        <f t="shared" si="3"/>
        <v>0</v>
      </c>
      <c r="P41" s="63">
        <f t="shared" si="4"/>
        <v>0</v>
      </c>
      <c r="Q41" s="63">
        <f t="shared" si="5"/>
        <v>0</v>
      </c>
      <c r="R41" s="63">
        <f t="shared" si="6"/>
        <v>0</v>
      </c>
      <c r="S41" s="63">
        <f t="shared" si="7"/>
        <v>0</v>
      </c>
      <c r="T41" s="63">
        <f t="shared" si="8"/>
        <v>0</v>
      </c>
      <c r="U41" s="63">
        <f t="shared" si="9"/>
        <v>0</v>
      </c>
      <c r="V41" s="63">
        <f t="shared" si="10"/>
        <v>0</v>
      </c>
      <c r="W41" s="63">
        <f t="shared" si="11"/>
        <v>0</v>
      </c>
      <c r="X41" s="63">
        <f t="shared" si="12"/>
        <v>0</v>
      </c>
      <c r="Y41" s="63">
        <f t="shared" si="13"/>
        <v>0</v>
      </c>
      <c r="Z41" s="63">
        <f t="shared" si="14"/>
        <v>0</v>
      </c>
      <c r="AA41" s="64">
        <f t="shared" si="15"/>
        <v>0</v>
      </c>
      <c r="AB41" s="59">
        <f t="shared" si="16"/>
        <v>0</v>
      </c>
      <c r="AC41" s="59" t="str">
        <f t="shared" si="17"/>
        <v>Plan</v>
      </c>
      <c r="AD41" s="59" t="str">
        <f t="shared" si="18"/>
        <v>Plan s/w</v>
      </c>
      <c r="AE41" s="59">
        <f t="shared" si="19"/>
        <v>0</v>
      </c>
      <c r="AF41" s="59">
        <f t="shared" si="20"/>
        <v>0</v>
      </c>
      <c r="AG41" s="59" t="str">
        <f t="shared" si="21"/>
        <v xml:space="preserve">Plan s/w, 0 - </v>
      </c>
      <c r="AH41" s="59">
        <f t="shared" si="22"/>
        <v>0</v>
      </c>
      <c r="AI41" s="59" t="str">
        <f t="shared" si="23"/>
        <v/>
      </c>
      <c r="AJ41" s="59" t="str">
        <f t="shared" si="24"/>
        <v xml:space="preserve">s/w </v>
      </c>
      <c r="AK41" s="59" t="str">
        <f t="shared" si="25"/>
        <v xml:space="preserve">s/w </v>
      </c>
      <c r="AL41" s="59" t="str">
        <f t="shared" si="26"/>
        <v xml:space="preserve">drucken s/w </v>
      </c>
      <c r="AM41" s="59" t="str">
        <f t="shared" si="27"/>
        <v/>
      </c>
      <c r="AN41" s="59">
        <f t="shared" si="28"/>
        <v>0</v>
      </c>
    </row>
    <row r="42" spans="2:40" hidden="1" x14ac:dyDescent="0.25">
      <c r="B42" s="59">
        <v>1</v>
      </c>
      <c r="C42" s="59">
        <v>1</v>
      </c>
      <c r="D42" s="59">
        <f>IF(Vergabeunterlage!F56&gt;1,Vergabeunterlage!F56,1)</f>
        <v>1</v>
      </c>
      <c r="E42" s="59">
        <f>Vergabeunterlage!G56</f>
        <v>0</v>
      </c>
      <c r="F42" s="59">
        <f>Vergabeunterlage!H56</f>
        <v>0</v>
      </c>
      <c r="G42" s="59">
        <f t="shared" si="0"/>
        <v>0</v>
      </c>
      <c r="H42" s="62">
        <f t="shared" si="1"/>
        <v>0</v>
      </c>
      <c r="I42" s="62">
        <f t="shared" si="2"/>
        <v>0</v>
      </c>
      <c r="K42" s="59">
        <v>1</v>
      </c>
      <c r="M42" s="59">
        <v>1</v>
      </c>
      <c r="O42" s="63">
        <f t="shared" si="3"/>
        <v>0</v>
      </c>
      <c r="P42" s="63">
        <f t="shared" si="4"/>
        <v>0</v>
      </c>
      <c r="Q42" s="63">
        <f t="shared" si="5"/>
        <v>0</v>
      </c>
      <c r="R42" s="63">
        <f t="shared" si="6"/>
        <v>0</v>
      </c>
      <c r="S42" s="63">
        <f t="shared" si="7"/>
        <v>0</v>
      </c>
      <c r="T42" s="63">
        <f t="shared" si="8"/>
        <v>0</v>
      </c>
      <c r="U42" s="63">
        <f t="shared" si="9"/>
        <v>0</v>
      </c>
      <c r="V42" s="63">
        <f t="shared" si="10"/>
        <v>0</v>
      </c>
      <c r="W42" s="63">
        <f t="shared" si="11"/>
        <v>0</v>
      </c>
      <c r="X42" s="63">
        <f t="shared" si="12"/>
        <v>0</v>
      </c>
      <c r="Y42" s="63">
        <f t="shared" si="13"/>
        <v>0</v>
      </c>
      <c r="Z42" s="63">
        <f t="shared" si="14"/>
        <v>0</v>
      </c>
      <c r="AA42" s="64">
        <f t="shared" si="15"/>
        <v>0</v>
      </c>
      <c r="AB42" s="59">
        <f t="shared" si="16"/>
        <v>0</v>
      </c>
      <c r="AC42" s="59" t="str">
        <f t="shared" si="17"/>
        <v>Plan</v>
      </c>
      <c r="AD42" s="59" t="str">
        <f t="shared" si="18"/>
        <v>Plan s/w</v>
      </c>
      <c r="AE42" s="59">
        <f t="shared" si="19"/>
        <v>0</v>
      </c>
      <c r="AF42" s="59">
        <f t="shared" si="20"/>
        <v>0</v>
      </c>
      <c r="AG42" s="59" t="str">
        <f t="shared" si="21"/>
        <v xml:space="preserve">Plan s/w, 0 - </v>
      </c>
      <c r="AH42" s="59">
        <f t="shared" si="22"/>
        <v>0</v>
      </c>
      <c r="AI42" s="59" t="str">
        <f t="shared" si="23"/>
        <v/>
      </c>
      <c r="AJ42" s="59" t="str">
        <f t="shared" si="24"/>
        <v xml:space="preserve">s/w </v>
      </c>
      <c r="AK42" s="59" t="str">
        <f t="shared" si="25"/>
        <v xml:space="preserve">s/w </v>
      </c>
      <c r="AL42" s="59" t="str">
        <f t="shared" si="26"/>
        <v xml:space="preserve">drucken s/w </v>
      </c>
      <c r="AM42" s="59" t="str">
        <f t="shared" si="27"/>
        <v/>
      </c>
      <c r="AN42" s="59">
        <f t="shared" si="28"/>
        <v>0</v>
      </c>
    </row>
    <row r="43" spans="2:40" hidden="1" x14ac:dyDescent="0.25">
      <c r="B43" s="59">
        <v>1</v>
      </c>
      <c r="C43" s="59">
        <v>1</v>
      </c>
      <c r="D43" s="59">
        <f>IF(Vergabeunterlage!F57&gt;1,Vergabeunterlage!F57,1)</f>
        <v>1</v>
      </c>
      <c r="E43" s="59">
        <f>Vergabeunterlage!G57</f>
        <v>0</v>
      </c>
      <c r="F43" s="59">
        <f>Vergabeunterlage!H57</f>
        <v>0</v>
      </c>
      <c r="G43" s="59">
        <f t="shared" si="0"/>
        <v>0</v>
      </c>
      <c r="H43" s="62">
        <f t="shared" si="1"/>
        <v>0</v>
      </c>
      <c r="I43" s="62">
        <f t="shared" si="2"/>
        <v>0</v>
      </c>
      <c r="K43" s="59">
        <v>1</v>
      </c>
      <c r="M43" s="59">
        <v>1</v>
      </c>
      <c r="O43" s="63">
        <f t="shared" si="3"/>
        <v>0</v>
      </c>
      <c r="P43" s="63">
        <f t="shared" si="4"/>
        <v>0</v>
      </c>
      <c r="Q43" s="63">
        <f t="shared" si="5"/>
        <v>0</v>
      </c>
      <c r="R43" s="63">
        <f t="shared" si="6"/>
        <v>0</v>
      </c>
      <c r="S43" s="63">
        <f t="shared" si="7"/>
        <v>0</v>
      </c>
      <c r="T43" s="63">
        <f t="shared" si="8"/>
        <v>0</v>
      </c>
      <c r="U43" s="63">
        <f t="shared" si="9"/>
        <v>0</v>
      </c>
      <c r="V43" s="63">
        <f t="shared" si="10"/>
        <v>0</v>
      </c>
      <c r="W43" s="63">
        <f t="shared" si="11"/>
        <v>0</v>
      </c>
      <c r="X43" s="63">
        <f t="shared" si="12"/>
        <v>0</v>
      </c>
      <c r="Y43" s="63">
        <f t="shared" si="13"/>
        <v>0</v>
      </c>
      <c r="Z43" s="63">
        <f t="shared" si="14"/>
        <v>0</v>
      </c>
      <c r="AA43" s="64">
        <f t="shared" si="15"/>
        <v>0</v>
      </c>
      <c r="AB43" s="59">
        <f t="shared" si="16"/>
        <v>0</v>
      </c>
      <c r="AC43" s="59" t="str">
        <f t="shared" si="17"/>
        <v>Plan</v>
      </c>
      <c r="AD43" s="59" t="str">
        <f t="shared" si="18"/>
        <v>Plan s/w</v>
      </c>
      <c r="AE43" s="59">
        <f t="shared" si="19"/>
        <v>0</v>
      </c>
      <c r="AF43" s="59">
        <f t="shared" si="20"/>
        <v>0</v>
      </c>
      <c r="AG43" s="59" t="str">
        <f t="shared" si="21"/>
        <v xml:space="preserve">Plan s/w, 0 - </v>
      </c>
      <c r="AH43" s="59">
        <f t="shared" si="22"/>
        <v>0</v>
      </c>
      <c r="AI43" s="59" t="str">
        <f t="shared" si="23"/>
        <v/>
      </c>
      <c r="AJ43" s="59" t="str">
        <f t="shared" si="24"/>
        <v xml:space="preserve">s/w </v>
      </c>
      <c r="AK43" s="59" t="str">
        <f t="shared" si="25"/>
        <v xml:space="preserve">s/w </v>
      </c>
      <c r="AL43" s="59" t="str">
        <f t="shared" si="26"/>
        <v xml:space="preserve">drucken s/w </v>
      </c>
      <c r="AM43" s="59" t="str">
        <f t="shared" si="27"/>
        <v/>
      </c>
      <c r="AN43" s="59">
        <f t="shared" si="28"/>
        <v>0</v>
      </c>
    </row>
    <row r="44" spans="2:40" hidden="1" x14ac:dyDescent="0.25">
      <c r="B44" s="59">
        <v>1</v>
      </c>
      <c r="C44" s="59">
        <v>1</v>
      </c>
      <c r="D44" s="59">
        <f>IF(Vergabeunterlage!F58&gt;1,Vergabeunterlage!F58,1)</f>
        <v>1</v>
      </c>
      <c r="E44" s="59">
        <f>Vergabeunterlage!G58</f>
        <v>0</v>
      </c>
      <c r="F44" s="59">
        <f>Vergabeunterlage!H58</f>
        <v>0</v>
      </c>
      <c r="G44" s="59">
        <f t="shared" si="0"/>
        <v>0</v>
      </c>
      <c r="H44" s="62">
        <f t="shared" si="1"/>
        <v>0</v>
      </c>
      <c r="I44" s="62">
        <f t="shared" si="2"/>
        <v>0</v>
      </c>
      <c r="K44" s="59">
        <v>1</v>
      </c>
      <c r="M44" s="59">
        <v>1</v>
      </c>
      <c r="O44" s="63">
        <f t="shared" si="3"/>
        <v>0</v>
      </c>
      <c r="P44" s="63">
        <f t="shared" si="4"/>
        <v>0</v>
      </c>
      <c r="Q44" s="63">
        <f t="shared" si="5"/>
        <v>0</v>
      </c>
      <c r="R44" s="63">
        <f t="shared" si="6"/>
        <v>0</v>
      </c>
      <c r="S44" s="63">
        <f t="shared" si="7"/>
        <v>0</v>
      </c>
      <c r="T44" s="63">
        <f t="shared" si="8"/>
        <v>0</v>
      </c>
      <c r="U44" s="63">
        <f t="shared" si="9"/>
        <v>0</v>
      </c>
      <c r="V44" s="63">
        <f t="shared" si="10"/>
        <v>0</v>
      </c>
      <c r="W44" s="63">
        <f t="shared" si="11"/>
        <v>0</v>
      </c>
      <c r="X44" s="63">
        <f t="shared" si="12"/>
        <v>0</v>
      </c>
      <c r="Y44" s="63">
        <f t="shared" si="13"/>
        <v>0</v>
      </c>
      <c r="Z44" s="63">
        <f t="shared" si="14"/>
        <v>0</v>
      </c>
      <c r="AA44" s="64">
        <f t="shared" si="15"/>
        <v>0</v>
      </c>
      <c r="AB44" s="59">
        <f t="shared" si="16"/>
        <v>0</v>
      </c>
      <c r="AC44" s="59" t="str">
        <f t="shared" si="17"/>
        <v>Plan</v>
      </c>
      <c r="AD44" s="59" t="str">
        <f t="shared" si="18"/>
        <v>Plan s/w</v>
      </c>
      <c r="AE44" s="59">
        <f t="shared" si="19"/>
        <v>0</v>
      </c>
      <c r="AF44" s="59">
        <f t="shared" si="20"/>
        <v>0</v>
      </c>
      <c r="AG44" s="59" t="str">
        <f t="shared" si="21"/>
        <v xml:space="preserve">Plan s/w, 0 - </v>
      </c>
      <c r="AH44" s="59">
        <f t="shared" si="22"/>
        <v>0</v>
      </c>
      <c r="AI44" s="59" t="str">
        <f t="shared" si="23"/>
        <v/>
      </c>
      <c r="AJ44" s="59" t="str">
        <f t="shared" si="24"/>
        <v xml:space="preserve">s/w </v>
      </c>
      <c r="AK44" s="59" t="str">
        <f t="shared" si="25"/>
        <v xml:space="preserve">s/w </v>
      </c>
      <c r="AL44" s="59" t="str">
        <f t="shared" si="26"/>
        <v xml:space="preserve">drucken s/w </v>
      </c>
      <c r="AM44" s="59" t="str">
        <f t="shared" si="27"/>
        <v/>
      </c>
      <c r="AN44" s="59">
        <f t="shared" si="28"/>
        <v>0</v>
      </c>
    </row>
    <row r="45" spans="2:40" hidden="1" x14ac:dyDescent="0.25">
      <c r="B45" s="59">
        <v>1</v>
      </c>
      <c r="C45" s="59">
        <v>1</v>
      </c>
      <c r="D45" s="59">
        <f>IF(Vergabeunterlage!F59&gt;1,Vergabeunterlage!F59,1)</f>
        <v>1</v>
      </c>
      <c r="E45" s="59">
        <f>Vergabeunterlage!G59</f>
        <v>0</v>
      </c>
      <c r="F45" s="59">
        <f>Vergabeunterlage!H59</f>
        <v>0</v>
      </c>
      <c r="G45" s="59">
        <f t="shared" si="0"/>
        <v>0</v>
      </c>
      <c r="H45" s="62">
        <f t="shared" si="1"/>
        <v>0</v>
      </c>
      <c r="I45" s="62">
        <f t="shared" si="2"/>
        <v>0</v>
      </c>
      <c r="K45" s="59">
        <v>1</v>
      </c>
      <c r="M45" s="59">
        <v>1</v>
      </c>
      <c r="O45" s="63">
        <f t="shared" si="3"/>
        <v>0</v>
      </c>
      <c r="P45" s="63">
        <f t="shared" si="4"/>
        <v>0</v>
      </c>
      <c r="Q45" s="63">
        <f t="shared" si="5"/>
        <v>0</v>
      </c>
      <c r="R45" s="63">
        <f t="shared" si="6"/>
        <v>0</v>
      </c>
      <c r="S45" s="63">
        <f t="shared" si="7"/>
        <v>0</v>
      </c>
      <c r="T45" s="63">
        <f t="shared" si="8"/>
        <v>0</v>
      </c>
      <c r="U45" s="63">
        <f t="shared" si="9"/>
        <v>0</v>
      </c>
      <c r="V45" s="63">
        <f t="shared" si="10"/>
        <v>0</v>
      </c>
      <c r="W45" s="63">
        <f t="shared" si="11"/>
        <v>0</v>
      </c>
      <c r="X45" s="63">
        <f t="shared" si="12"/>
        <v>0</v>
      </c>
      <c r="Y45" s="63">
        <f t="shared" si="13"/>
        <v>0</v>
      </c>
      <c r="Z45" s="63">
        <f t="shared" si="14"/>
        <v>0</v>
      </c>
      <c r="AA45" s="64">
        <f t="shared" si="15"/>
        <v>0</v>
      </c>
      <c r="AB45" s="59">
        <f t="shared" si="16"/>
        <v>0</v>
      </c>
      <c r="AC45" s="59" t="str">
        <f t="shared" si="17"/>
        <v>Plan</v>
      </c>
      <c r="AD45" s="59" t="str">
        <f t="shared" si="18"/>
        <v>Plan s/w</v>
      </c>
      <c r="AE45" s="59">
        <f t="shared" si="19"/>
        <v>0</v>
      </c>
      <c r="AF45" s="59">
        <f t="shared" si="20"/>
        <v>0</v>
      </c>
      <c r="AG45" s="59" t="str">
        <f t="shared" si="21"/>
        <v xml:space="preserve">Plan s/w, 0 - </v>
      </c>
      <c r="AH45" s="59">
        <f t="shared" si="22"/>
        <v>0</v>
      </c>
      <c r="AI45" s="59" t="str">
        <f t="shared" si="23"/>
        <v/>
      </c>
      <c r="AJ45" s="59" t="str">
        <f t="shared" si="24"/>
        <v xml:space="preserve">s/w </v>
      </c>
      <c r="AK45" s="59" t="str">
        <f t="shared" si="25"/>
        <v xml:space="preserve">s/w </v>
      </c>
      <c r="AL45" s="59" t="str">
        <f t="shared" si="26"/>
        <v xml:space="preserve">drucken s/w </v>
      </c>
      <c r="AM45" s="59" t="str">
        <f t="shared" si="27"/>
        <v/>
      </c>
      <c r="AN45" s="59">
        <f t="shared" si="28"/>
        <v>0</v>
      </c>
    </row>
    <row r="46" spans="2:40" hidden="1" x14ac:dyDescent="0.25">
      <c r="B46" s="59">
        <v>1</v>
      </c>
      <c r="C46" s="59">
        <v>1</v>
      </c>
      <c r="D46" s="59">
        <f>IF(Vergabeunterlage!F60&gt;1,Vergabeunterlage!F60,1)</f>
        <v>1</v>
      </c>
      <c r="E46" s="59">
        <f>Vergabeunterlage!G60</f>
        <v>0</v>
      </c>
      <c r="F46" s="59">
        <f>Vergabeunterlage!H60</f>
        <v>0</v>
      </c>
      <c r="G46" s="59">
        <f t="shared" si="0"/>
        <v>0</v>
      </c>
      <c r="H46" s="62">
        <f t="shared" si="1"/>
        <v>0</v>
      </c>
      <c r="I46" s="62">
        <f t="shared" si="2"/>
        <v>0</v>
      </c>
      <c r="K46" s="59">
        <v>1</v>
      </c>
      <c r="M46" s="59">
        <v>1</v>
      </c>
      <c r="O46" s="63">
        <f t="shared" si="3"/>
        <v>0</v>
      </c>
      <c r="P46" s="63">
        <f t="shared" si="4"/>
        <v>0</v>
      </c>
      <c r="Q46" s="63">
        <f t="shared" si="5"/>
        <v>0</v>
      </c>
      <c r="R46" s="63">
        <f t="shared" si="6"/>
        <v>0</v>
      </c>
      <c r="S46" s="63">
        <f t="shared" si="7"/>
        <v>0</v>
      </c>
      <c r="T46" s="63">
        <f t="shared" si="8"/>
        <v>0</v>
      </c>
      <c r="U46" s="63">
        <f t="shared" si="9"/>
        <v>0</v>
      </c>
      <c r="V46" s="63">
        <f t="shared" si="10"/>
        <v>0</v>
      </c>
      <c r="W46" s="63">
        <f t="shared" si="11"/>
        <v>0</v>
      </c>
      <c r="X46" s="63">
        <f t="shared" si="12"/>
        <v>0</v>
      </c>
      <c r="Y46" s="63">
        <f t="shared" si="13"/>
        <v>0</v>
      </c>
      <c r="Z46" s="63">
        <f t="shared" si="14"/>
        <v>0</v>
      </c>
      <c r="AA46" s="64">
        <f t="shared" si="15"/>
        <v>0</v>
      </c>
      <c r="AB46" s="59">
        <f t="shared" si="16"/>
        <v>0</v>
      </c>
      <c r="AC46" s="59" t="str">
        <f t="shared" si="17"/>
        <v>Plan</v>
      </c>
      <c r="AD46" s="59" t="str">
        <f t="shared" si="18"/>
        <v>Plan s/w</v>
      </c>
      <c r="AE46" s="59">
        <f t="shared" si="19"/>
        <v>0</v>
      </c>
      <c r="AF46" s="59">
        <f t="shared" si="20"/>
        <v>0</v>
      </c>
      <c r="AG46" s="59" t="str">
        <f t="shared" si="21"/>
        <v xml:space="preserve">Plan s/w, 0 - </v>
      </c>
      <c r="AH46" s="59">
        <f t="shared" si="22"/>
        <v>0</v>
      </c>
      <c r="AI46" s="59" t="str">
        <f t="shared" si="23"/>
        <v/>
      </c>
      <c r="AJ46" s="59" t="str">
        <f t="shared" si="24"/>
        <v xml:space="preserve">s/w </v>
      </c>
      <c r="AK46" s="59" t="str">
        <f t="shared" si="25"/>
        <v xml:space="preserve">s/w </v>
      </c>
      <c r="AL46" s="59" t="str">
        <f t="shared" si="26"/>
        <v xml:space="preserve">drucken s/w </v>
      </c>
      <c r="AM46" s="59" t="str">
        <f t="shared" si="27"/>
        <v/>
      </c>
      <c r="AN46" s="59">
        <f t="shared" si="28"/>
        <v>0</v>
      </c>
    </row>
    <row r="47" spans="2:40" hidden="1" x14ac:dyDescent="0.25">
      <c r="B47" s="59">
        <v>1</v>
      </c>
      <c r="C47" s="59">
        <v>1</v>
      </c>
      <c r="D47" s="59">
        <f>IF(Vergabeunterlage!F61&gt;1,Vergabeunterlage!F61,1)</f>
        <v>1</v>
      </c>
      <c r="E47" s="59">
        <f>Vergabeunterlage!G61</f>
        <v>0</v>
      </c>
      <c r="F47" s="59">
        <f>Vergabeunterlage!H61</f>
        <v>0</v>
      </c>
      <c r="G47" s="59">
        <f t="shared" si="0"/>
        <v>0</v>
      </c>
      <c r="H47" s="62">
        <f t="shared" si="1"/>
        <v>0</v>
      </c>
      <c r="I47" s="62">
        <f t="shared" si="2"/>
        <v>0</v>
      </c>
      <c r="K47" s="59">
        <v>1</v>
      </c>
      <c r="M47" s="59">
        <v>1</v>
      </c>
      <c r="O47" s="63">
        <f t="shared" si="3"/>
        <v>0</v>
      </c>
      <c r="P47" s="63">
        <f t="shared" si="4"/>
        <v>0</v>
      </c>
      <c r="Q47" s="63">
        <f t="shared" si="5"/>
        <v>0</v>
      </c>
      <c r="R47" s="63">
        <f t="shared" si="6"/>
        <v>0</v>
      </c>
      <c r="S47" s="63">
        <f t="shared" si="7"/>
        <v>0</v>
      </c>
      <c r="T47" s="63">
        <f t="shared" si="8"/>
        <v>0</v>
      </c>
      <c r="U47" s="63">
        <f t="shared" si="9"/>
        <v>0</v>
      </c>
      <c r="V47" s="63">
        <f t="shared" si="10"/>
        <v>0</v>
      </c>
      <c r="W47" s="63">
        <f t="shared" si="11"/>
        <v>0</v>
      </c>
      <c r="X47" s="63">
        <f t="shared" si="12"/>
        <v>0</v>
      </c>
      <c r="Y47" s="63">
        <f t="shared" si="13"/>
        <v>0</v>
      </c>
      <c r="Z47" s="63">
        <f t="shared" si="14"/>
        <v>0</v>
      </c>
      <c r="AA47" s="64">
        <f t="shared" si="15"/>
        <v>0</v>
      </c>
      <c r="AB47" s="59">
        <f t="shared" si="16"/>
        <v>0</v>
      </c>
      <c r="AC47" s="59" t="str">
        <f t="shared" si="17"/>
        <v>Plan</v>
      </c>
      <c r="AD47" s="59" t="str">
        <f t="shared" si="18"/>
        <v>Plan s/w</v>
      </c>
      <c r="AE47" s="59">
        <f t="shared" si="19"/>
        <v>0</v>
      </c>
      <c r="AF47" s="59">
        <f t="shared" si="20"/>
        <v>0</v>
      </c>
      <c r="AG47" s="59" t="str">
        <f t="shared" si="21"/>
        <v xml:space="preserve">Plan s/w, 0 - </v>
      </c>
      <c r="AH47" s="59">
        <f t="shared" si="22"/>
        <v>0</v>
      </c>
      <c r="AI47" s="59" t="str">
        <f t="shared" si="23"/>
        <v/>
      </c>
      <c r="AJ47" s="59" t="str">
        <f t="shared" si="24"/>
        <v xml:space="preserve">s/w </v>
      </c>
      <c r="AK47" s="59" t="str">
        <f t="shared" si="25"/>
        <v xml:space="preserve">s/w </v>
      </c>
      <c r="AL47" s="59" t="str">
        <f t="shared" si="26"/>
        <v xml:space="preserve">drucken s/w </v>
      </c>
      <c r="AM47" s="59" t="str">
        <f t="shared" si="27"/>
        <v/>
      </c>
      <c r="AN47" s="59">
        <f t="shared" si="28"/>
        <v>0</v>
      </c>
    </row>
    <row r="48" spans="2:40" hidden="1" x14ac:dyDescent="0.25">
      <c r="B48" s="59">
        <v>1</v>
      </c>
      <c r="C48" s="59">
        <v>1</v>
      </c>
      <c r="D48" s="59">
        <f>IF(Vergabeunterlage!F62&gt;1,Vergabeunterlage!F62,1)</f>
        <v>1</v>
      </c>
      <c r="E48" s="59">
        <f>Vergabeunterlage!G62</f>
        <v>0</v>
      </c>
      <c r="F48" s="59">
        <f>Vergabeunterlage!H62</f>
        <v>0</v>
      </c>
      <c r="G48" s="59">
        <f t="shared" si="0"/>
        <v>0</v>
      </c>
      <c r="H48" s="62">
        <f t="shared" si="1"/>
        <v>0</v>
      </c>
      <c r="I48" s="62">
        <f t="shared" si="2"/>
        <v>0</v>
      </c>
      <c r="K48" s="59">
        <v>1</v>
      </c>
      <c r="M48" s="59">
        <v>1</v>
      </c>
      <c r="O48" s="63">
        <f t="shared" si="3"/>
        <v>0</v>
      </c>
      <c r="P48" s="63">
        <f t="shared" si="4"/>
        <v>0</v>
      </c>
      <c r="Q48" s="63">
        <f t="shared" si="5"/>
        <v>0</v>
      </c>
      <c r="R48" s="63">
        <f t="shared" si="6"/>
        <v>0</v>
      </c>
      <c r="S48" s="63">
        <f t="shared" si="7"/>
        <v>0</v>
      </c>
      <c r="T48" s="63">
        <f t="shared" si="8"/>
        <v>0</v>
      </c>
      <c r="U48" s="63">
        <f t="shared" si="9"/>
        <v>0</v>
      </c>
      <c r="V48" s="63">
        <f t="shared" si="10"/>
        <v>0</v>
      </c>
      <c r="W48" s="63">
        <f t="shared" si="11"/>
        <v>0</v>
      </c>
      <c r="X48" s="63">
        <f t="shared" si="12"/>
        <v>0</v>
      </c>
      <c r="Y48" s="63">
        <f t="shared" si="13"/>
        <v>0</v>
      </c>
      <c r="Z48" s="63">
        <f t="shared" si="14"/>
        <v>0</v>
      </c>
      <c r="AA48" s="64">
        <f t="shared" si="15"/>
        <v>0</v>
      </c>
      <c r="AB48" s="59">
        <f t="shared" si="16"/>
        <v>0</v>
      </c>
      <c r="AC48" s="59" t="str">
        <f t="shared" si="17"/>
        <v>Plan</v>
      </c>
      <c r="AD48" s="59" t="str">
        <f t="shared" si="18"/>
        <v>Plan s/w</v>
      </c>
      <c r="AE48" s="59">
        <f t="shared" si="19"/>
        <v>0</v>
      </c>
      <c r="AF48" s="59">
        <f t="shared" si="20"/>
        <v>0</v>
      </c>
      <c r="AG48" s="59" t="str">
        <f t="shared" si="21"/>
        <v xml:space="preserve">Plan s/w, 0 - </v>
      </c>
      <c r="AH48" s="59">
        <f t="shared" si="22"/>
        <v>0</v>
      </c>
      <c r="AI48" s="59" t="str">
        <f t="shared" si="23"/>
        <v/>
      </c>
      <c r="AJ48" s="59" t="str">
        <f t="shared" si="24"/>
        <v xml:space="preserve">s/w </v>
      </c>
      <c r="AK48" s="59" t="str">
        <f t="shared" si="25"/>
        <v xml:space="preserve">s/w </v>
      </c>
      <c r="AL48" s="59" t="str">
        <f t="shared" si="26"/>
        <v xml:space="preserve">drucken s/w </v>
      </c>
      <c r="AM48" s="59" t="str">
        <f t="shared" si="27"/>
        <v/>
      </c>
      <c r="AN48" s="59">
        <f t="shared" si="28"/>
        <v>0</v>
      </c>
    </row>
    <row r="49" spans="2:40" hidden="1" x14ac:dyDescent="0.25">
      <c r="B49" s="59">
        <v>1</v>
      </c>
      <c r="C49" s="59">
        <v>1</v>
      </c>
      <c r="D49" s="59">
        <f>IF(Vergabeunterlage!F63&gt;1,Vergabeunterlage!F63,1)</f>
        <v>1</v>
      </c>
      <c r="E49" s="59">
        <f>Vergabeunterlage!G63</f>
        <v>0</v>
      </c>
      <c r="F49" s="59">
        <f>Vergabeunterlage!H63</f>
        <v>0</v>
      </c>
      <c r="G49" s="59">
        <f t="shared" si="0"/>
        <v>0</v>
      </c>
      <c r="H49" s="62">
        <f t="shared" si="1"/>
        <v>0</v>
      </c>
      <c r="I49" s="62">
        <f t="shared" si="2"/>
        <v>0</v>
      </c>
      <c r="K49" s="59">
        <v>1</v>
      </c>
      <c r="M49" s="59">
        <v>1</v>
      </c>
      <c r="O49" s="63">
        <f t="shared" si="3"/>
        <v>0</v>
      </c>
      <c r="P49" s="63">
        <f t="shared" si="4"/>
        <v>0</v>
      </c>
      <c r="Q49" s="63">
        <f t="shared" si="5"/>
        <v>0</v>
      </c>
      <c r="R49" s="63">
        <f t="shared" si="6"/>
        <v>0</v>
      </c>
      <c r="S49" s="63">
        <f t="shared" si="7"/>
        <v>0</v>
      </c>
      <c r="T49" s="63">
        <f t="shared" si="8"/>
        <v>0</v>
      </c>
      <c r="U49" s="63">
        <f t="shared" si="9"/>
        <v>0</v>
      </c>
      <c r="V49" s="63">
        <f t="shared" si="10"/>
        <v>0</v>
      </c>
      <c r="W49" s="63">
        <f t="shared" si="11"/>
        <v>0</v>
      </c>
      <c r="X49" s="63">
        <f t="shared" si="12"/>
        <v>0</v>
      </c>
      <c r="Y49" s="63">
        <f t="shared" si="13"/>
        <v>0</v>
      </c>
      <c r="Z49" s="63">
        <f t="shared" si="14"/>
        <v>0</v>
      </c>
      <c r="AA49" s="64">
        <f t="shared" si="15"/>
        <v>0</v>
      </c>
      <c r="AB49" s="59">
        <f t="shared" si="16"/>
        <v>0</v>
      </c>
      <c r="AC49" s="59" t="str">
        <f t="shared" si="17"/>
        <v>Plan</v>
      </c>
      <c r="AD49" s="59" t="str">
        <f t="shared" si="18"/>
        <v>Plan s/w</v>
      </c>
      <c r="AE49" s="59">
        <f t="shared" si="19"/>
        <v>0</v>
      </c>
      <c r="AF49" s="59">
        <f t="shared" si="20"/>
        <v>0</v>
      </c>
      <c r="AG49" s="59" t="str">
        <f t="shared" si="21"/>
        <v xml:space="preserve">Plan s/w, 0 - </v>
      </c>
      <c r="AH49" s="59">
        <f t="shared" si="22"/>
        <v>0</v>
      </c>
      <c r="AI49" s="59" t="str">
        <f t="shared" si="23"/>
        <v/>
      </c>
      <c r="AJ49" s="59" t="str">
        <f t="shared" si="24"/>
        <v xml:space="preserve">s/w </v>
      </c>
      <c r="AK49" s="59" t="str">
        <f t="shared" si="25"/>
        <v xml:space="preserve">s/w </v>
      </c>
      <c r="AL49" s="59" t="str">
        <f t="shared" si="26"/>
        <v xml:space="preserve">drucken s/w </v>
      </c>
      <c r="AM49" s="59" t="str">
        <f t="shared" si="27"/>
        <v/>
      </c>
      <c r="AN49" s="59">
        <f t="shared" si="28"/>
        <v>0</v>
      </c>
    </row>
    <row r="50" spans="2:40" hidden="1" x14ac:dyDescent="0.25">
      <c r="B50" s="59">
        <v>1</v>
      </c>
      <c r="C50" s="59">
        <v>1</v>
      </c>
      <c r="D50" s="59">
        <f>IF(Vergabeunterlage!F64&gt;1,Vergabeunterlage!F64,1)</f>
        <v>1</v>
      </c>
      <c r="E50" s="59">
        <f>Vergabeunterlage!G64</f>
        <v>0</v>
      </c>
      <c r="F50" s="59">
        <f>Vergabeunterlage!H64</f>
        <v>0</v>
      </c>
      <c r="G50" s="59">
        <f t="shared" si="0"/>
        <v>0</v>
      </c>
      <c r="H50" s="62">
        <f t="shared" si="1"/>
        <v>0</v>
      </c>
      <c r="I50" s="62">
        <f t="shared" si="2"/>
        <v>0</v>
      </c>
      <c r="K50" s="59">
        <v>1</v>
      </c>
      <c r="M50" s="59">
        <v>1</v>
      </c>
      <c r="O50" s="63">
        <f t="shared" si="3"/>
        <v>0</v>
      </c>
      <c r="P50" s="63">
        <f t="shared" si="4"/>
        <v>0</v>
      </c>
      <c r="Q50" s="63">
        <f t="shared" si="5"/>
        <v>0</v>
      </c>
      <c r="R50" s="63">
        <f t="shared" si="6"/>
        <v>0</v>
      </c>
      <c r="S50" s="63">
        <f t="shared" si="7"/>
        <v>0</v>
      </c>
      <c r="T50" s="63">
        <f t="shared" si="8"/>
        <v>0</v>
      </c>
      <c r="U50" s="63">
        <f t="shared" si="9"/>
        <v>0</v>
      </c>
      <c r="V50" s="63">
        <f t="shared" si="10"/>
        <v>0</v>
      </c>
      <c r="W50" s="63">
        <f t="shared" si="11"/>
        <v>0</v>
      </c>
      <c r="X50" s="63">
        <f t="shared" si="12"/>
        <v>0</v>
      </c>
      <c r="Y50" s="63">
        <f t="shared" si="13"/>
        <v>0</v>
      </c>
      <c r="Z50" s="63">
        <f t="shared" si="14"/>
        <v>0</v>
      </c>
      <c r="AA50" s="64">
        <f t="shared" si="15"/>
        <v>0</v>
      </c>
      <c r="AB50" s="59">
        <f t="shared" si="16"/>
        <v>0</v>
      </c>
      <c r="AC50" s="59" t="str">
        <f t="shared" si="17"/>
        <v>Plan</v>
      </c>
      <c r="AD50" s="59" t="str">
        <f t="shared" si="18"/>
        <v>Plan s/w</v>
      </c>
      <c r="AE50" s="59">
        <f t="shared" si="19"/>
        <v>0</v>
      </c>
      <c r="AF50" s="59">
        <f t="shared" si="20"/>
        <v>0</v>
      </c>
      <c r="AG50" s="59" t="str">
        <f t="shared" si="21"/>
        <v xml:space="preserve">Plan s/w, 0 - </v>
      </c>
      <c r="AH50" s="59">
        <f t="shared" si="22"/>
        <v>0</v>
      </c>
      <c r="AI50" s="59" t="str">
        <f t="shared" si="23"/>
        <v/>
      </c>
      <c r="AJ50" s="59" t="str">
        <f t="shared" si="24"/>
        <v xml:space="preserve">s/w </v>
      </c>
      <c r="AK50" s="59" t="str">
        <f t="shared" si="25"/>
        <v xml:space="preserve">s/w </v>
      </c>
      <c r="AL50" s="59" t="str">
        <f t="shared" si="26"/>
        <v xml:space="preserve">drucken s/w </v>
      </c>
      <c r="AM50" s="59" t="str">
        <f t="shared" si="27"/>
        <v/>
      </c>
      <c r="AN50" s="59">
        <f t="shared" si="28"/>
        <v>0</v>
      </c>
    </row>
    <row r="51" spans="2:40" hidden="1" x14ac:dyDescent="0.25">
      <c r="B51" s="59">
        <v>1</v>
      </c>
      <c r="C51" s="59">
        <v>1</v>
      </c>
      <c r="D51" s="59">
        <f>IF(Vergabeunterlage!F65&gt;1,Vergabeunterlage!F65,1)</f>
        <v>1</v>
      </c>
      <c r="E51" s="59">
        <f>Vergabeunterlage!G65</f>
        <v>0</v>
      </c>
      <c r="F51" s="59">
        <f>Vergabeunterlage!H65</f>
        <v>0</v>
      </c>
      <c r="G51" s="59">
        <f t="shared" si="0"/>
        <v>0</v>
      </c>
      <c r="H51" s="62">
        <f t="shared" si="1"/>
        <v>0</v>
      </c>
      <c r="I51" s="62">
        <f t="shared" si="2"/>
        <v>0</v>
      </c>
      <c r="K51" s="59">
        <v>1</v>
      </c>
      <c r="M51" s="59">
        <v>1</v>
      </c>
      <c r="O51" s="63">
        <f t="shared" si="3"/>
        <v>0</v>
      </c>
      <c r="P51" s="63">
        <f t="shared" si="4"/>
        <v>0</v>
      </c>
      <c r="Q51" s="63">
        <f t="shared" si="5"/>
        <v>0</v>
      </c>
      <c r="R51" s="63">
        <f t="shared" si="6"/>
        <v>0</v>
      </c>
      <c r="S51" s="63">
        <f t="shared" si="7"/>
        <v>0</v>
      </c>
      <c r="T51" s="63">
        <f t="shared" si="8"/>
        <v>0</v>
      </c>
      <c r="U51" s="63">
        <f t="shared" si="9"/>
        <v>0</v>
      </c>
      <c r="V51" s="63">
        <f t="shared" si="10"/>
        <v>0</v>
      </c>
      <c r="W51" s="63">
        <f t="shared" si="11"/>
        <v>0</v>
      </c>
      <c r="X51" s="63">
        <f t="shared" si="12"/>
        <v>0</v>
      </c>
      <c r="Y51" s="63">
        <f t="shared" si="13"/>
        <v>0</v>
      </c>
      <c r="Z51" s="63">
        <f t="shared" si="14"/>
        <v>0</v>
      </c>
      <c r="AA51" s="64">
        <f t="shared" si="15"/>
        <v>0</v>
      </c>
      <c r="AB51" s="59">
        <f t="shared" si="16"/>
        <v>0</v>
      </c>
      <c r="AC51" s="59" t="str">
        <f t="shared" si="17"/>
        <v>Plan</v>
      </c>
      <c r="AD51" s="59" t="str">
        <f t="shared" si="18"/>
        <v>Plan s/w</v>
      </c>
      <c r="AE51" s="59">
        <f t="shared" si="19"/>
        <v>0</v>
      </c>
      <c r="AF51" s="59">
        <f t="shared" si="20"/>
        <v>0</v>
      </c>
      <c r="AG51" s="59" t="str">
        <f t="shared" si="21"/>
        <v xml:space="preserve">Plan s/w, 0 - </v>
      </c>
      <c r="AH51" s="59">
        <f t="shared" si="22"/>
        <v>0</v>
      </c>
      <c r="AI51" s="59" t="str">
        <f t="shared" si="23"/>
        <v/>
      </c>
      <c r="AJ51" s="59" t="str">
        <f t="shared" si="24"/>
        <v xml:space="preserve">s/w </v>
      </c>
      <c r="AK51" s="59" t="str">
        <f t="shared" si="25"/>
        <v xml:space="preserve">s/w </v>
      </c>
      <c r="AL51" s="59" t="str">
        <f t="shared" si="26"/>
        <v xml:space="preserve">drucken s/w </v>
      </c>
      <c r="AM51" s="59" t="str">
        <f t="shared" si="27"/>
        <v/>
      </c>
      <c r="AN51" s="59">
        <f t="shared" si="28"/>
        <v>0</v>
      </c>
    </row>
    <row r="52" spans="2:40" hidden="1" x14ac:dyDescent="0.25">
      <c r="B52" s="59">
        <v>1</v>
      </c>
      <c r="C52" s="59">
        <v>1</v>
      </c>
      <c r="D52" s="59">
        <f>IF(Vergabeunterlage!F66&gt;1,Vergabeunterlage!F66,1)</f>
        <v>1</v>
      </c>
      <c r="E52" s="59">
        <f>Vergabeunterlage!G66</f>
        <v>0</v>
      </c>
      <c r="F52" s="59">
        <f>Vergabeunterlage!H66</f>
        <v>0</v>
      </c>
      <c r="G52" s="59">
        <f t="shared" si="0"/>
        <v>0</v>
      </c>
      <c r="H52" s="62">
        <f t="shared" si="1"/>
        <v>0</v>
      </c>
      <c r="I52" s="62">
        <f t="shared" si="2"/>
        <v>0</v>
      </c>
      <c r="K52" s="59">
        <v>1</v>
      </c>
      <c r="M52" s="59">
        <v>1</v>
      </c>
      <c r="O52" s="63">
        <f t="shared" si="3"/>
        <v>0</v>
      </c>
      <c r="P52" s="63">
        <f t="shared" si="4"/>
        <v>0</v>
      </c>
      <c r="Q52" s="63">
        <f t="shared" si="5"/>
        <v>0</v>
      </c>
      <c r="R52" s="63">
        <f t="shared" si="6"/>
        <v>0</v>
      </c>
      <c r="S52" s="63">
        <f t="shared" si="7"/>
        <v>0</v>
      </c>
      <c r="T52" s="63">
        <f t="shared" si="8"/>
        <v>0</v>
      </c>
      <c r="U52" s="63">
        <f t="shared" si="9"/>
        <v>0</v>
      </c>
      <c r="V52" s="63">
        <f t="shared" si="10"/>
        <v>0</v>
      </c>
      <c r="W52" s="63">
        <f t="shared" si="11"/>
        <v>0</v>
      </c>
      <c r="X52" s="63">
        <f t="shared" si="12"/>
        <v>0</v>
      </c>
      <c r="Y52" s="63">
        <f t="shared" si="13"/>
        <v>0</v>
      </c>
      <c r="Z52" s="63">
        <f t="shared" si="14"/>
        <v>0</v>
      </c>
      <c r="AA52" s="64">
        <f t="shared" si="15"/>
        <v>0</v>
      </c>
      <c r="AB52" s="59">
        <f t="shared" si="16"/>
        <v>0</v>
      </c>
      <c r="AC52" s="59" t="str">
        <f t="shared" si="17"/>
        <v>Plan</v>
      </c>
      <c r="AD52" s="59" t="str">
        <f t="shared" si="18"/>
        <v>Plan s/w</v>
      </c>
      <c r="AE52" s="59">
        <f t="shared" si="19"/>
        <v>0</v>
      </c>
      <c r="AF52" s="59">
        <f t="shared" si="20"/>
        <v>0</v>
      </c>
      <c r="AG52" s="59" t="str">
        <f t="shared" si="21"/>
        <v xml:space="preserve">Plan s/w, 0 - </v>
      </c>
      <c r="AH52" s="59">
        <f t="shared" si="22"/>
        <v>0</v>
      </c>
      <c r="AI52" s="59" t="str">
        <f t="shared" si="23"/>
        <v/>
      </c>
      <c r="AJ52" s="59" t="str">
        <f t="shared" si="24"/>
        <v xml:space="preserve">s/w </v>
      </c>
      <c r="AK52" s="59" t="str">
        <f t="shared" si="25"/>
        <v xml:space="preserve">s/w </v>
      </c>
      <c r="AL52" s="59" t="str">
        <f t="shared" si="26"/>
        <v xml:space="preserve">drucken s/w </v>
      </c>
      <c r="AM52" s="59" t="str">
        <f t="shared" si="27"/>
        <v/>
      </c>
      <c r="AN52" s="59">
        <f t="shared" si="28"/>
        <v>0</v>
      </c>
    </row>
    <row r="53" spans="2:40" hidden="1" x14ac:dyDescent="0.25">
      <c r="B53" s="59">
        <v>1</v>
      </c>
      <c r="C53" s="59">
        <v>1</v>
      </c>
      <c r="D53" s="59">
        <f>IF(Vergabeunterlage!F67&gt;1,Vergabeunterlage!F67,1)</f>
        <v>1</v>
      </c>
      <c r="E53" s="59">
        <f>Vergabeunterlage!G67</f>
        <v>0</v>
      </c>
      <c r="F53" s="59">
        <f>Vergabeunterlage!H67</f>
        <v>0</v>
      </c>
      <c r="G53" s="59">
        <f t="shared" si="0"/>
        <v>0</v>
      </c>
      <c r="H53" s="62">
        <f t="shared" si="1"/>
        <v>0</v>
      </c>
      <c r="I53" s="62">
        <f t="shared" si="2"/>
        <v>0</v>
      </c>
      <c r="K53" s="59">
        <v>1</v>
      </c>
      <c r="M53" s="59">
        <v>1</v>
      </c>
      <c r="O53" s="63">
        <f t="shared" si="3"/>
        <v>0</v>
      </c>
      <c r="P53" s="63">
        <f t="shared" si="4"/>
        <v>0</v>
      </c>
      <c r="Q53" s="63">
        <f t="shared" si="5"/>
        <v>0</v>
      </c>
      <c r="R53" s="63">
        <f t="shared" si="6"/>
        <v>0</v>
      </c>
      <c r="S53" s="63">
        <f t="shared" si="7"/>
        <v>0</v>
      </c>
      <c r="T53" s="63">
        <f t="shared" si="8"/>
        <v>0</v>
      </c>
      <c r="U53" s="63">
        <f t="shared" si="9"/>
        <v>0</v>
      </c>
      <c r="V53" s="63">
        <f t="shared" si="10"/>
        <v>0</v>
      </c>
      <c r="W53" s="63">
        <f t="shared" si="11"/>
        <v>0</v>
      </c>
      <c r="X53" s="63">
        <f t="shared" si="12"/>
        <v>0</v>
      </c>
      <c r="Y53" s="63">
        <f t="shared" si="13"/>
        <v>0</v>
      </c>
      <c r="Z53" s="63">
        <f t="shared" si="14"/>
        <v>0</v>
      </c>
      <c r="AA53" s="64">
        <f t="shared" si="15"/>
        <v>0</v>
      </c>
      <c r="AB53" s="59">
        <f t="shared" si="16"/>
        <v>0</v>
      </c>
      <c r="AC53" s="59" t="str">
        <f t="shared" si="17"/>
        <v>Plan</v>
      </c>
      <c r="AD53" s="59" t="str">
        <f t="shared" si="18"/>
        <v>Plan s/w</v>
      </c>
      <c r="AE53" s="59">
        <f t="shared" si="19"/>
        <v>0</v>
      </c>
      <c r="AF53" s="59">
        <f t="shared" si="20"/>
        <v>0</v>
      </c>
      <c r="AG53" s="59" t="str">
        <f t="shared" si="21"/>
        <v xml:space="preserve">Plan s/w, 0 - </v>
      </c>
      <c r="AH53" s="59">
        <f t="shared" si="22"/>
        <v>0</v>
      </c>
      <c r="AI53" s="59" t="str">
        <f t="shared" si="23"/>
        <v/>
      </c>
      <c r="AJ53" s="59" t="str">
        <f t="shared" si="24"/>
        <v xml:space="preserve">s/w </v>
      </c>
      <c r="AK53" s="59" t="str">
        <f t="shared" si="25"/>
        <v xml:space="preserve">s/w </v>
      </c>
      <c r="AL53" s="59" t="str">
        <f t="shared" si="26"/>
        <v xml:space="preserve">drucken s/w </v>
      </c>
      <c r="AM53" s="59" t="str">
        <f t="shared" si="27"/>
        <v/>
      </c>
      <c r="AN53" s="59">
        <f t="shared" si="28"/>
        <v>0</v>
      </c>
    </row>
    <row r="54" spans="2:40" hidden="1" x14ac:dyDescent="0.25">
      <c r="B54" s="59">
        <v>1</v>
      </c>
      <c r="C54" s="59">
        <v>1</v>
      </c>
      <c r="D54" s="59">
        <f>IF(Vergabeunterlage!F68&gt;1,Vergabeunterlage!F68,1)</f>
        <v>1</v>
      </c>
      <c r="E54" s="59">
        <f>Vergabeunterlage!G68</f>
        <v>0</v>
      </c>
      <c r="F54" s="59">
        <f>Vergabeunterlage!H68</f>
        <v>0</v>
      </c>
      <c r="G54" s="59">
        <f t="shared" si="0"/>
        <v>0</v>
      </c>
      <c r="H54" s="62">
        <f t="shared" si="1"/>
        <v>0</v>
      </c>
      <c r="I54" s="62">
        <f t="shared" si="2"/>
        <v>0</v>
      </c>
      <c r="K54" s="59">
        <v>1</v>
      </c>
      <c r="M54" s="59">
        <v>1</v>
      </c>
      <c r="O54" s="63">
        <f t="shared" si="3"/>
        <v>0</v>
      </c>
      <c r="P54" s="63">
        <f t="shared" si="4"/>
        <v>0</v>
      </c>
      <c r="Q54" s="63">
        <f t="shared" si="5"/>
        <v>0</v>
      </c>
      <c r="R54" s="63">
        <f t="shared" si="6"/>
        <v>0</v>
      </c>
      <c r="S54" s="63">
        <f t="shared" si="7"/>
        <v>0</v>
      </c>
      <c r="T54" s="63">
        <f t="shared" si="8"/>
        <v>0</v>
      </c>
      <c r="U54" s="63">
        <f t="shared" si="9"/>
        <v>0</v>
      </c>
      <c r="V54" s="63">
        <f t="shared" si="10"/>
        <v>0</v>
      </c>
      <c r="W54" s="63">
        <f t="shared" si="11"/>
        <v>0</v>
      </c>
      <c r="X54" s="63">
        <f t="shared" si="12"/>
        <v>0</v>
      </c>
      <c r="Y54" s="63">
        <f t="shared" si="13"/>
        <v>0</v>
      </c>
      <c r="Z54" s="63">
        <f t="shared" si="14"/>
        <v>0</v>
      </c>
      <c r="AA54" s="64">
        <f t="shared" si="15"/>
        <v>0</v>
      </c>
      <c r="AB54" s="59">
        <f t="shared" si="16"/>
        <v>0</v>
      </c>
      <c r="AC54" s="59" t="str">
        <f t="shared" si="17"/>
        <v>Plan</v>
      </c>
      <c r="AD54" s="59" t="str">
        <f t="shared" si="18"/>
        <v>Plan s/w</v>
      </c>
      <c r="AE54" s="59">
        <f t="shared" si="19"/>
        <v>0</v>
      </c>
      <c r="AF54" s="59">
        <f t="shared" si="20"/>
        <v>0</v>
      </c>
      <c r="AG54" s="59" t="str">
        <f t="shared" si="21"/>
        <v xml:space="preserve">Plan s/w, 0 - </v>
      </c>
      <c r="AH54" s="59">
        <f t="shared" si="22"/>
        <v>0</v>
      </c>
      <c r="AI54" s="59" t="str">
        <f t="shared" si="23"/>
        <v/>
      </c>
      <c r="AJ54" s="59" t="str">
        <f t="shared" si="24"/>
        <v xml:space="preserve">s/w </v>
      </c>
      <c r="AK54" s="59" t="str">
        <f t="shared" si="25"/>
        <v xml:space="preserve">s/w </v>
      </c>
      <c r="AL54" s="59" t="str">
        <f t="shared" si="26"/>
        <v xml:space="preserve">drucken s/w </v>
      </c>
      <c r="AM54" s="59" t="str">
        <f t="shared" si="27"/>
        <v/>
      </c>
      <c r="AN54" s="59">
        <f t="shared" si="28"/>
        <v>0</v>
      </c>
    </row>
    <row r="55" spans="2:40" hidden="1" x14ac:dyDescent="0.25">
      <c r="B55" s="59">
        <v>1</v>
      </c>
      <c r="C55" s="59">
        <v>1</v>
      </c>
      <c r="D55" s="59">
        <f>IF(Vergabeunterlage!F69&gt;1,Vergabeunterlage!F69,1)</f>
        <v>1</v>
      </c>
      <c r="E55" s="59">
        <f>Vergabeunterlage!G69</f>
        <v>0</v>
      </c>
      <c r="F55" s="59">
        <f>Vergabeunterlage!H69</f>
        <v>0</v>
      </c>
      <c r="G55" s="59">
        <f t="shared" si="0"/>
        <v>0</v>
      </c>
      <c r="H55" s="62">
        <f t="shared" si="1"/>
        <v>0</v>
      </c>
      <c r="I55" s="62">
        <f t="shared" si="2"/>
        <v>0</v>
      </c>
      <c r="K55" s="59">
        <v>1</v>
      </c>
      <c r="M55" s="59">
        <v>1</v>
      </c>
      <c r="O55" s="63">
        <f t="shared" si="3"/>
        <v>0</v>
      </c>
      <c r="P55" s="63">
        <f t="shared" si="4"/>
        <v>0</v>
      </c>
      <c r="Q55" s="63">
        <f t="shared" si="5"/>
        <v>0</v>
      </c>
      <c r="R55" s="63">
        <f t="shared" si="6"/>
        <v>0</v>
      </c>
      <c r="S55" s="63">
        <f t="shared" si="7"/>
        <v>0</v>
      </c>
      <c r="T55" s="63">
        <f t="shared" si="8"/>
        <v>0</v>
      </c>
      <c r="U55" s="63">
        <f t="shared" si="9"/>
        <v>0</v>
      </c>
      <c r="V55" s="63">
        <f t="shared" si="10"/>
        <v>0</v>
      </c>
      <c r="W55" s="63">
        <f t="shared" si="11"/>
        <v>0</v>
      </c>
      <c r="X55" s="63">
        <f t="shared" si="12"/>
        <v>0</v>
      </c>
      <c r="Y55" s="63">
        <f t="shared" si="13"/>
        <v>0</v>
      </c>
      <c r="Z55" s="63">
        <f t="shared" si="14"/>
        <v>0</v>
      </c>
      <c r="AA55" s="64">
        <f t="shared" si="15"/>
        <v>0</v>
      </c>
      <c r="AB55" s="59">
        <f t="shared" si="16"/>
        <v>0</v>
      </c>
      <c r="AC55" s="59" t="str">
        <f t="shared" si="17"/>
        <v>Plan</v>
      </c>
      <c r="AD55" s="59" t="str">
        <f t="shared" si="18"/>
        <v>Plan s/w</v>
      </c>
      <c r="AE55" s="59">
        <f t="shared" si="19"/>
        <v>0</v>
      </c>
      <c r="AF55" s="59">
        <f t="shared" si="20"/>
        <v>0</v>
      </c>
      <c r="AG55" s="59" t="str">
        <f t="shared" si="21"/>
        <v xml:space="preserve">Plan s/w, 0 - </v>
      </c>
      <c r="AH55" s="59">
        <f t="shared" si="22"/>
        <v>0</v>
      </c>
      <c r="AI55" s="59" t="str">
        <f t="shared" si="23"/>
        <v/>
      </c>
      <c r="AJ55" s="59" t="str">
        <f t="shared" si="24"/>
        <v xml:space="preserve">s/w </v>
      </c>
      <c r="AK55" s="59" t="str">
        <f t="shared" si="25"/>
        <v xml:space="preserve">s/w </v>
      </c>
      <c r="AL55" s="59" t="str">
        <f t="shared" si="26"/>
        <v xml:space="preserve">drucken s/w </v>
      </c>
      <c r="AM55" s="59" t="str">
        <f t="shared" si="27"/>
        <v/>
      </c>
      <c r="AN55" s="59">
        <f t="shared" si="28"/>
        <v>0</v>
      </c>
    </row>
    <row r="56" spans="2:40" hidden="1" x14ac:dyDescent="0.25">
      <c r="B56" s="59">
        <v>1</v>
      </c>
      <c r="C56" s="59">
        <v>1</v>
      </c>
      <c r="D56" s="59">
        <f>IF(Vergabeunterlage!F70&gt;1,Vergabeunterlage!F70,1)</f>
        <v>1</v>
      </c>
      <c r="E56" s="59">
        <f>Vergabeunterlage!G70</f>
        <v>0</v>
      </c>
      <c r="F56" s="59">
        <f>Vergabeunterlage!H70</f>
        <v>0</v>
      </c>
      <c r="G56" s="59">
        <f t="shared" si="0"/>
        <v>0</v>
      </c>
      <c r="H56" s="62">
        <f t="shared" si="1"/>
        <v>0</v>
      </c>
      <c r="I56" s="62">
        <f t="shared" si="2"/>
        <v>0</v>
      </c>
      <c r="K56" s="59">
        <v>1</v>
      </c>
      <c r="M56" s="59">
        <v>1</v>
      </c>
      <c r="O56" s="63">
        <f t="shared" si="3"/>
        <v>0</v>
      </c>
      <c r="P56" s="63">
        <f t="shared" si="4"/>
        <v>0</v>
      </c>
      <c r="Q56" s="63">
        <f t="shared" si="5"/>
        <v>0</v>
      </c>
      <c r="R56" s="63">
        <f t="shared" si="6"/>
        <v>0</v>
      </c>
      <c r="S56" s="63">
        <f t="shared" si="7"/>
        <v>0</v>
      </c>
      <c r="T56" s="63">
        <f t="shared" si="8"/>
        <v>0</v>
      </c>
      <c r="U56" s="63">
        <f t="shared" si="9"/>
        <v>0</v>
      </c>
      <c r="V56" s="63">
        <f t="shared" si="10"/>
        <v>0</v>
      </c>
      <c r="W56" s="63">
        <f t="shared" si="11"/>
        <v>0</v>
      </c>
      <c r="X56" s="63">
        <f t="shared" si="12"/>
        <v>0</v>
      </c>
      <c r="Y56" s="63">
        <f t="shared" si="13"/>
        <v>0</v>
      </c>
      <c r="Z56" s="63">
        <f t="shared" si="14"/>
        <v>0</v>
      </c>
      <c r="AA56" s="64">
        <f t="shared" si="15"/>
        <v>0</v>
      </c>
      <c r="AB56" s="59">
        <f t="shared" si="16"/>
        <v>0</v>
      </c>
      <c r="AC56" s="59" t="str">
        <f t="shared" si="17"/>
        <v>Plan</v>
      </c>
      <c r="AD56" s="59" t="str">
        <f t="shared" si="18"/>
        <v>Plan s/w</v>
      </c>
      <c r="AE56" s="59">
        <f t="shared" si="19"/>
        <v>0</v>
      </c>
      <c r="AF56" s="59">
        <f t="shared" si="20"/>
        <v>0</v>
      </c>
      <c r="AG56" s="59" t="str">
        <f t="shared" si="21"/>
        <v xml:space="preserve">Plan s/w, 0 - </v>
      </c>
      <c r="AH56" s="59">
        <f t="shared" si="22"/>
        <v>0</v>
      </c>
      <c r="AI56" s="59" t="str">
        <f t="shared" si="23"/>
        <v/>
      </c>
      <c r="AJ56" s="59" t="str">
        <f t="shared" si="24"/>
        <v xml:space="preserve">s/w </v>
      </c>
      <c r="AK56" s="59" t="str">
        <f t="shared" si="25"/>
        <v xml:space="preserve">s/w </v>
      </c>
      <c r="AL56" s="59" t="str">
        <f t="shared" si="26"/>
        <v xml:space="preserve">drucken s/w </v>
      </c>
      <c r="AM56" s="59" t="str">
        <f t="shared" si="27"/>
        <v/>
      </c>
      <c r="AN56" s="59">
        <f t="shared" si="28"/>
        <v>0</v>
      </c>
    </row>
    <row r="57" spans="2:40" hidden="1" x14ac:dyDescent="0.25">
      <c r="B57" s="59">
        <v>1</v>
      </c>
      <c r="C57" s="59">
        <v>1</v>
      </c>
      <c r="D57" s="59">
        <f>IF(Vergabeunterlage!F71&gt;1,Vergabeunterlage!F71,1)</f>
        <v>1</v>
      </c>
      <c r="E57" s="59">
        <f>Vergabeunterlage!G71</f>
        <v>0</v>
      </c>
      <c r="F57" s="59">
        <f>Vergabeunterlage!H71</f>
        <v>0</v>
      </c>
      <c r="G57" s="59">
        <f t="shared" si="0"/>
        <v>0</v>
      </c>
      <c r="H57" s="62">
        <f t="shared" si="1"/>
        <v>0</v>
      </c>
      <c r="I57" s="62">
        <f t="shared" si="2"/>
        <v>0</v>
      </c>
      <c r="K57" s="59">
        <v>1</v>
      </c>
      <c r="M57" s="59">
        <v>1</v>
      </c>
      <c r="O57" s="63">
        <f t="shared" si="3"/>
        <v>0</v>
      </c>
      <c r="P57" s="63">
        <f t="shared" si="4"/>
        <v>0</v>
      </c>
      <c r="Q57" s="63">
        <f t="shared" si="5"/>
        <v>0</v>
      </c>
      <c r="R57" s="63">
        <f t="shared" si="6"/>
        <v>0</v>
      </c>
      <c r="S57" s="63">
        <f t="shared" si="7"/>
        <v>0</v>
      </c>
      <c r="T57" s="63">
        <f t="shared" si="8"/>
        <v>0</v>
      </c>
      <c r="U57" s="63">
        <f t="shared" si="9"/>
        <v>0</v>
      </c>
      <c r="V57" s="63">
        <f t="shared" si="10"/>
        <v>0</v>
      </c>
      <c r="W57" s="63">
        <f t="shared" si="11"/>
        <v>0</v>
      </c>
      <c r="X57" s="63">
        <f t="shared" si="12"/>
        <v>0</v>
      </c>
      <c r="Y57" s="63">
        <f t="shared" si="13"/>
        <v>0</v>
      </c>
      <c r="Z57" s="63">
        <f t="shared" si="14"/>
        <v>0</v>
      </c>
      <c r="AA57" s="64">
        <f t="shared" si="15"/>
        <v>0</v>
      </c>
      <c r="AB57" s="59">
        <f t="shared" si="16"/>
        <v>0</v>
      </c>
      <c r="AC57" s="59" t="str">
        <f t="shared" si="17"/>
        <v>Plan</v>
      </c>
      <c r="AD57" s="59" t="str">
        <f t="shared" si="18"/>
        <v>Plan s/w</v>
      </c>
      <c r="AE57" s="59">
        <f t="shared" si="19"/>
        <v>0</v>
      </c>
      <c r="AF57" s="59">
        <f t="shared" si="20"/>
        <v>0</v>
      </c>
      <c r="AG57" s="59" t="str">
        <f t="shared" si="21"/>
        <v xml:space="preserve">Plan s/w, 0 - </v>
      </c>
      <c r="AH57" s="59">
        <f t="shared" si="22"/>
        <v>0</v>
      </c>
      <c r="AI57" s="59" t="str">
        <f t="shared" si="23"/>
        <v/>
      </c>
      <c r="AJ57" s="59" t="str">
        <f t="shared" si="24"/>
        <v xml:space="preserve">s/w </v>
      </c>
      <c r="AK57" s="59" t="str">
        <f t="shared" si="25"/>
        <v xml:space="preserve">s/w </v>
      </c>
      <c r="AL57" s="59" t="str">
        <f t="shared" si="26"/>
        <v xml:space="preserve">drucken s/w </v>
      </c>
      <c r="AM57" s="59" t="str">
        <f t="shared" si="27"/>
        <v/>
      </c>
      <c r="AN57" s="59">
        <f t="shared" si="28"/>
        <v>0</v>
      </c>
    </row>
    <row r="58" spans="2:40" hidden="1" x14ac:dyDescent="0.25">
      <c r="B58" s="59">
        <v>1</v>
      </c>
      <c r="C58" s="59">
        <v>1</v>
      </c>
      <c r="D58" s="59">
        <f>IF(Vergabeunterlage!F72&gt;1,Vergabeunterlage!F72,1)</f>
        <v>1</v>
      </c>
      <c r="E58" s="59">
        <f>Vergabeunterlage!G72</f>
        <v>0</v>
      </c>
      <c r="F58" s="59">
        <f>Vergabeunterlage!H72</f>
        <v>0</v>
      </c>
      <c r="G58" s="59">
        <f t="shared" si="0"/>
        <v>0</v>
      </c>
      <c r="H58" s="62">
        <f t="shared" si="1"/>
        <v>0</v>
      </c>
      <c r="I58" s="62">
        <f t="shared" si="2"/>
        <v>0</v>
      </c>
      <c r="K58" s="59">
        <v>1</v>
      </c>
      <c r="M58" s="59">
        <v>1</v>
      </c>
      <c r="O58" s="63">
        <f t="shared" si="3"/>
        <v>0</v>
      </c>
      <c r="P58" s="63">
        <f t="shared" si="4"/>
        <v>0</v>
      </c>
      <c r="Q58" s="63">
        <f t="shared" si="5"/>
        <v>0</v>
      </c>
      <c r="R58" s="63">
        <f t="shared" si="6"/>
        <v>0</v>
      </c>
      <c r="S58" s="63">
        <f t="shared" si="7"/>
        <v>0</v>
      </c>
      <c r="T58" s="63">
        <f t="shared" si="8"/>
        <v>0</v>
      </c>
      <c r="U58" s="63">
        <f t="shared" si="9"/>
        <v>0</v>
      </c>
      <c r="V58" s="63">
        <f t="shared" si="10"/>
        <v>0</v>
      </c>
      <c r="W58" s="63">
        <f t="shared" si="11"/>
        <v>0</v>
      </c>
      <c r="X58" s="63">
        <f t="shared" si="12"/>
        <v>0</v>
      </c>
      <c r="Y58" s="63">
        <f t="shared" si="13"/>
        <v>0</v>
      </c>
      <c r="Z58" s="63">
        <f t="shared" si="14"/>
        <v>0</v>
      </c>
      <c r="AA58" s="64">
        <f t="shared" si="15"/>
        <v>0</v>
      </c>
      <c r="AB58" s="59">
        <f t="shared" si="16"/>
        <v>0</v>
      </c>
      <c r="AC58" s="59" t="str">
        <f t="shared" si="17"/>
        <v>Plan</v>
      </c>
      <c r="AD58" s="59" t="str">
        <f t="shared" si="18"/>
        <v>Plan s/w</v>
      </c>
      <c r="AE58" s="59">
        <f t="shared" si="19"/>
        <v>0</v>
      </c>
      <c r="AF58" s="59">
        <f t="shared" si="20"/>
        <v>0</v>
      </c>
      <c r="AG58" s="59" t="str">
        <f t="shared" si="21"/>
        <v xml:space="preserve">Plan s/w, 0 - </v>
      </c>
      <c r="AH58" s="59">
        <f t="shared" si="22"/>
        <v>0</v>
      </c>
      <c r="AI58" s="59" t="str">
        <f t="shared" si="23"/>
        <v/>
      </c>
      <c r="AJ58" s="59" t="str">
        <f t="shared" si="24"/>
        <v xml:space="preserve">s/w </v>
      </c>
      <c r="AK58" s="59" t="str">
        <f t="shared" si="25"/>
        <v xml:space="preserve">s/w </v>
      </c>
      <c r="AL58" s="59" t="str">
        <f t="shared" si="26"/>
        <v xml:space="preserve">drucken s/w </v>
      </c>
      <c r="AM58" s="59" t="str">
        <f t="shared" si="27"/>
        <v/>
      </c>
      <c r="AN58" s="59">
        <f t="shared" si="28"/>
        <v>0</v>
      </c>
    </row>
    <row r="59" spans="2:40" hidden="1" x14ac:dyDescent="0.25">
      <c r="B59" s="59">
        <v>1</v>
      </c>
      <c r="C59" s="59">
        <v>1</v>
      </c>
      <c r="D59" s="59">
        <f>IF(Vergabeunterlage!F73&gt;1,Vergabeunterlage!F73,1)</f>
        <v>1</v>
      </c>
      <c r="E59" s="59">
        <f>Vergabeunterlage!G73</f>
        <v>0</v>
      </c>
      <c r="F59" s="59">
        <f>Vergabeunterlage!H73</f>
        <v>0</v>
      </c>
      <c r="G59" s="59">
        <f t="shared" si="0"/>
        <v>0</v>
      </c>
      <c r="H59" s="62">
        <f t="shared" si="1"/>
        <v>0</v>
      </c>
      <c r="I59" s="62">
        <f t="shared" si="2"/>
        <v>0</v>
      </c>
      <c r="K59" s="59">
        <v>1</v>
      </c>
      <c r="M59" s="59">
        <v>1</v>
      </c>
      <c r="O59" s="63">
        <f t="shared" si="3"/>
        <v>0</v>
      </c>
      <c r="P59" s="63">
        <f t="shared" si="4"/>
        <v>0</v>
      </c>
      <c r="Q59" s="63">
        <f t="shared" si="5"/>
        <v>0</v>
      </c>
      <c r="R59" s="63">
        <f t="shared" si="6"/>
        <v>0</v>
      </c>
      <c r="S59" s="63">
        <f t="shared" si="7"/>
        <v>0</v>
      </c>
      <c r="T59" s="63">
        <f t="shared" si="8"/>
        <v>0</v>
      </c>
      <c r="U59" s="63">
        <f t="shared" si="9"/>
        <v>0</v>
      </c>
      <c r="V59" s="63">
        <f t="shared" si="10"/>
        <v>0</v>
      </c>
      <c r="W59" s="63">
        <f t="shared" si="11"/>
        <v>0</v>
      </c>
      <c r="X59" s="63">
        <f t="shared" si="12"/>
        <v>0</v>
      </c>
      <c r="Y59" s="63">
        <f t="shared" si="13"/>
        <v>0</v>
      </c>
      <c r="Z59" s="63">
        <f t="shared" si="14"/>
        <v>0</v>
      </c>
      <c r="AA59" s="64">
        <f t="shared" si="15"/>
        <v>0</v>
      </c>
      <c r="AB59" s="59">
        <f t="shared" si="16"/>
        <v>0</v>
      </c>
      <c r="AC59" s="59" t="str">
        <f t="shared" si="17"/>
        <v>Plan</v>
      </c>
      <c r="AD59" s="59" t="str">
        <f t="shared" si="18"/>
        <v>Plan s/w</v>
      </c>
      <c r="AE59" s="59">
        <f t="shared" si="19"/>
        <v>0</v>
      </c>
      <c r="AF59" s="59">
        <f t="shared" si="20"/>
        <v>0</v>
      </c>
      <c r="AG59" s="59" t="str">
        <f t="shared" si="21"/>
        <v xml:space="preserve">Plan s/w, 0 - </v>
      </c>
      <c r="AH59" s="59">
        <f t="shared" si="22"/>
        <v>0</v>
      </c>
      <c r="AI59" s="59" t="str">
        <f t="shared" si="23"/>
        <v/>
      </c>
      <c r="AJ59" s="59" t="str">
        <f t="shared" si="24"/>
        <v xml:space="preserve">s/w </v>
      </c>
      <c r="AK59" s="59" t="str">
        <f t="shared" si="25"/>
        <v xml:space="preserve">s/w </v>
      </c>
      <c r="AL59" s="59" t="str">
        <f t="shared" si="26"/>
        <v xml:space="preserve">drucken s/w </v>
      </c>
      <c r="AM59" s="59" t="str">
        <f t="shared" si="27"/>
        <v/>
      </c>
      <c r="AN59" s="59">
        <f t="shared" si="28"/>
        <v>0</v>
      </c>
    </row>
    <row r="60" spans="2:40" hidden="1" x14ac:dyDescent="0.25">
      <c r="B60" s="59">
        <v>1</v>
      </c>
      <c r="C60" s="59">
        <v>1</v>
      </c>
      <c r="D60" s="59">
        <f>IF(Vergabeunterlage!F74&gt;1,Vergabeunterlage!F74,1)</f>
        <v>1</v>
      </c>
      <c r="E60" s="59">
        <f>Vergabeunterlage!G74</f>
        <v>0</v>
      </c>
      <c r="F60" s="59">
        <f>Vergabeunterlage!H74</f>
        <v>0</v>
      </c>
      <c r="G60" s="59">
        <f t="shared" si="0"/>
        <v>0</v>
      </c>
      <c r="H60" s="62">
        <f t="shared" si="1"/>
        <v>0</v>
      </c>
      <c r="I60" s="62">
        <f t="shared" si="2"/>
        <v>0</v>
      </c>
      <c r="K60" s="59">
        <v>1</v>
      </c>
      <c r="M60" s="59">
        <v>1</v>
      </c>
      <c r="O60" s="63">
        <f t="shared" si="3"/>
        <v>0</v>
      </c>
      <c r="P60" s="63">
        <f t="shared" si="4"/>
        <v>0</v>
      </c>
      <c r="Q60" s="63">
        <f t="shared" si="5"/>
        <v>0</v>
      </c>
      <c r="R60" s="63">
        <f t="shared" si="6"/>
        <v>0</v>
      </c>
      <c r="S60" s="63">
        <f t="shared" si="7"/>
        <v>0</v>
      </c>
      <c r="T60" s="63">
        <f t="shared" si="8"/>
        <v>0</v>
      </c>
      <c r="U60" s="63">
        <f t="shared" si="9"/>
        <v>0</v>
      </c>
      <c r="V60" s="63">
        <f t="shared" si="10"/>
        <v>0</v>
      </c>
      <c r="W60" s="63">
        <f t="shared" si="11"/>
        <v>0</v>
      </c>
      <c r="X60" s="63">
        <f t="shared" si="12"/>
        <v>0</v>
      </c>
      <c r="Y60" s="63">
        <f t="shared" si="13"/>
        <v>0</v>
      </c>
      <c r="Z60" s="63">
        <f t="shared" si="14"/>
        <v>0</v>
      </c>
      <c r="AA60" s="64">
        <f t="shared" si="15"/>
        <v>0</v>
      </c>
      <c r="AB60" s="59">
        <f t="shared" si="16"/>
        <v>0</v>
      </c>
      <c r="AC60" s="59" t="str">
        <f t="shared" si="17"/>
        <v>Plan</v>
      </c>
      <c r="AD60" s="59" t="str">
        <f t="shared" si="18"/>
        <v>Plan s/w</v>
      </c>
      <c r="AE60" s="59">
        <f t="shared" si="19"/>
        <v>0</v>
      </c>
      <c r="AF60" s="59">
        <f t="shared" si="20"/>
        <v>0</v>
      </c>
      <c r="AG60" s="59" t="str">
        <f t="shared" si="21"/>
        <v xml:space="preserve">Plan s/w, 0 - </v>
      </c>
      <c r="AH60" s="59">
        <f t="shared" si="22"/>
        <v>0</v>
      </c>
      <c r="AI60" s="59" t="str">
        <f t="shared" si="23"/>
        <v/>
      </c>
      <c r="AJ60" s="59" t="str">
        <f t="shared" si="24"/>
        <v xml:space="preserve">s/w </v>
      </c>
      <c r="AK60" s="59" t="str">
        <f t="shared" si="25"/>
        <v xml:space="preserve">s/w </v>
      </c>
      <c r="AL60" s="59" t="str">
        <f t="shared" si="26"/>
        <v xml:space="preserve">drucken s/w </v>
      </c>
      <c r="AM60" s="59" t="str">
        <f t="shared" si="27"/>
        <v/>
      </c>
      <c r="AN60" s="59">
        <f t="shared" si="28"/>
        <v>0</v>
      </c>
    </row>
    <row r="61" spans="2:40" hidden="1" x14ac:dyDescent="0.25">
      <c r="B61" s="59">
        <v>1</v>
      </c>
      <c r="C61" s="59">
        <v>1</v>
      </c>
      <c r="D61" s="59">
        <f>IF(Vergabeunterlage!F75&gt;1,Vergabeunterlage!F75,1)</f>
        <v>1</v>
      </c>
      <c r="E61" s="59">
        <f>Vergabeunterlage!G75</f>
        <v>0</v>
      </c>
      <c r="F61" s="59">
        <f>Vergabeunterlage!H75</f>
        <v>0</v>
      </c>
      <c r="G61" s="59">
        <f t="shared" si="0"/>
        <v>0</v>
      </c>
      <c r="H61" s="62">
        <f t="shared" si="1"/>
        <v>0</v>
      </c>
      <c r="I61" s="62">
        <f t="shared" si="2"/>
        <v>0</v>
      </c>
      <c r="K61" s="59">
        <v>1</v>
      </c>
      <c r="M61" s="59">
        <v>1</v>
      </c>
      <c r="O61" s="63">
        <f t="shared" si="3"/>
        <v>0</v>
      </c>
      <c r="P61" s="63">
        <f t="shared" si="4"/>
        <v>0</v>
      </c>
      <c r="Q61" s="63">
        <f t="shared" si="5"/>
        <v>0</v>
      </c>
      <c r="R61" s="63">
        <f t="shared" si="6"/>
        <v>0</v>
      </c>
      <c r="S61" s="63">
        <f t="shared" si="7"/>
        <v>0</v>
      </c>
      <c r="T61" s="63">
        <f t="shared" si="8"/>
        <v>0</v>
      </c>
      <c r="U61" s="63">
        <f t="shared" si="9"/>
        <v>0</v>
      </c>
      <c r="V61" s="63">
        <f t="shared" si="10"/>
        <v>0</v>
      </c>
      <c r="W61" s="63">
        <f t="shared" si="11"/>
        <v>0</v>
      </c>
      <c r="X61" s="63">
        <f t="shared" si="12"/>
        <v>0</v>
      </c>
      <c r="Y61" s="63">
        <f t="shared" si="13"/>
        <v>0</v>
      </c>
      <c r="Z61" s="63">
        <f t="shared" si="14"/>
        <v>0</v>
      </c>
      <c r="AA61" s="64">
        <f t="shared" si="15"/>
        <v>0</v>
      </c>
      <c r="AB61" s="59">
        <f t="shared" si="16"/>
        <v>0</v>
      </c>
      <c r="AC61" s="59" t="str">
        <f t="shared" si="17"/>
        <v>Plan</v>
      </c>
      <c r="AD61" s="59" t="str">
        <f t="shared" si="18"/>
        <v>Plan s/w</v>
      </c>
      <c r="AE61" s="59">
        <f t="shared" si="19"/>
        <v>0</v>
      </c>
      <c r="AF61" s="59">
        <f t="shared" si="20"/>
        <v>0</v>
      </c>
      <c r="AG61" s="59" t="str">
        <f t="shared" si="21"/>
        <v xml:space="preserve">Plan s/w, 0 - </v>
      </c>
      <c r="AH61" s="59">
        <f t="shared" si="22"/>
        <v>0</v>
      </c>
      <c r="AI61" s="59" t="str">
        <f t="shared" si="23"/>
        <v/>
      </c>
      <c r="AJ61" s="59" t="str">
        <f t="shared" si="24"/>
        <v xml:space="preserve">s/w </v>
      </c>
      <c r="AK61" s="59" t="str">
        <f t="shared" si="25"/>
        <v xml:space="preserve">s/w </v>
      </c>
      <c r="AL61" s="59" t="str">
        <f t="shared" si="26"/>
        <v xml:space="preserve">drucken s/w </v>
      </c>
      <c r="AM61" s="59" t="str">
        <f t="shared" si="27"/>
        <v/>
      </c>
      <c r="AN61" s="59">
        <f t="shared" si="28"/>
        <v>0</v>
      </c>
    </row>
    <row r="62" spans="2:40" hidden="1" x14ac:dyDescent="0.25">
      <c r="B62" s="59">
        <v>1</v>
      </c>
      <c r="C62" s="59">
        <v>1</v>
      </c>
      <c r="D62" s="59">
        <f>IF(Vergabeunterlage!F76&gt;1,Vergabeunterlage!F76,1)</f>
        <v>1</v>
      </c>
      <c r="E62" s="59">
        <f>Vergabeunterlage!G76</f>
        <v>0</v>
      </c>
      <c r="F62" s="59">
        <f>Vergabeunterlage!H76</f>
        <v>0</v>
      </c>
      <c r="G62" s="59">
        <f t="shared" si="0"/>
        <v>0</v>
      </c>
      <c r="H62" s="62">
        <f t="shared" si="1"/>
        <v>0</v>
      </c>
      <c r="I62" s="62">
        <f t="shared" si="2"/>
        <v>0</v>
      </c>
      <c r="K62" s="59">
        <v>1</v>
      </c>
      <c r="M62" s="59">
        <v>1</v>
      </c>
      <c r="O62" s="63">
        <f t="shared" si="3"/>
        <v>0</v>
      </c>
      <c r="P62" s="63">
        <f t="shared" si="4"/>
        <v>0</v>
      </c>
      <c r="Q62" s="63">
        <f t="shared" si="5"/>
        <v>0</v>
      </c>
      <c r="R62" s="63">
        <f t="shared" si="6"/>
        <v>0</v>
      </c>
      <c r="S62" s="63">
        <f t="shared" si="7"/>
        <v>0</v>
      </c>
      <c r="T62" s="63">
        <f t="shared" si="8"/>
        <v>0</v>
      </c>
      <c r="U62" s="63">
        <f t="shared" si="9"/>
        <v>0</v>
      </c>
      <c r="V62" s="63">
        <f t="shared" si="10"/>
        <v>0</v>
      </c>
      <c r="W62" s="63">
        <f t="shared" si="11"/>
        <v>0</v>
      </c>
      <c r="X62" s="63">
        <f t="shared" si="12"/>
        <v>0</v>
      </c>
      <c r="Y62" s="63">
        <f t="shared" si="13"/>
        <v>0</v>
      </c>
      <c r="Z62" s="63">
        <f t="shared" si="14"/>
        <v>0</v>
      </c>
      <c r="AA62" s="64">
        <f t="shared" si="15"/>
        <v>0</v>
      </c>
      <c r="AB62" s="59">
        <f t="shared" si="16"/>
        <v>0</v>
      </c>
      <c r="AC62" s="59" t="str">
        <f t="shared" si="17"/>
        <v>Plan</v>
      </c>
      <c r="AD62" s="59" t="str">
        <f t="shared" si="18"/>
        <v>Plan s/w</v>
      </c>
      <c r="AE62" s="59">
        <f t="shared" si="19"/>
        <v>0</v>
      </c>
      <c r="AF62" s="59">
        <f t="shared" si="20"/>
        <v>0</v>
      </c>
      <c r="AG62" s="59" t="str">
        <f t="shared" si="21"/>
        <v xml:space="preserve">Plan s/w, 0 - </v>
      </c>
      <c r="AH62" s="59">
        <f t="shared" si="22"/>
        <v>0</v>
      </c>
      <c r="AI62" s="59" t="str">
        <f t="shared" si="23"/>
        <v/>
      </c>
      <c r="AJ62" s="59" t="str">
        <f t="shared" si="24"/>
        <v xml:space="preserve">s/w </v>
      </c>
      <c r="AK62" s="59" t="str">
        <f t="shared" si="25"/>
        <v xml:space="preserve">s/w </v>
      </c>
      <c r="AL62" s="59" t="str">
        <f t="shared" si="26"/>
        <v xml:space="preserve">drucken s/w </v>
      </c>
      <c r="AM62" s="59" t="str">
        <f t="shared" si="27"/>
        <v/>
      </c>
      <c r="AN62" s="59">
        <f t="shared" si="28"/>
        <v>0</v>
      </c>
    </row>
    <row r="63" spans="2:40" hidden="1" x14ac:dyDescent="0.25">
      <c r="B63" s="59">
        <v>1</v>
      </c>
      <c r="C63" s="59">
        <v>1</v>
      </c>
      <c r="D63" s="59">
        <f>IF(Vergabeunterlage!F77&gt;1,Vergabeunterlage!F77,1)</f>
        <v>1</v>
      </c>
      <c r="E63" s="59">
        <f>Vergabeunterlage!G77</f>
        <v>0</v>
      </c>
      <c r="F63" s="59">
        <f>Vergabeunterlage!H77</f>
        <v>0</v>
      </c>
      <c r="G63" s="59">
        <f t="shared" si="0"/>
        <v>0</v>
      </c>
      <c r="H63" s="62">
        <f t="shared" si="1"/>
        <v>0</v>
      </c>
      <c r="I63" s="62">
        <f t="shared" si="2"/>
        <v>0</v>
      </c>
      <c r="K63" s="59">
        <v>1</v>
      </c>
      <c r="M63" s="59">
        <v>1</v>
      </c>
      <c r="O63" s="63">
        <f t="shared" si="3"/>
        <v>0</v>
      </c>
      <c r="P63" s="63">
        <f t="shared" si="4"/>
        <v>0</v>
      </c>
      <c r="Q63" s="63">
        <f t="shared" si="5"/>
        <v>0</v>
      </c>
      <c r="R63" s="63">
        <f t="shared" si="6"/>
        <v>0</v>
      </c>
      <c r="S63" s="63">
        <f t="shared" si="7"/>
        <v>0</v>
      </c>
      <c r="T63" s="63">
        <f t="shared" si="8"/>
        <v>0</v>
      </c>
      <c r="U63" s="63">
        <f t="shared" si="9"/>
        <v>0</v>
      </c>
      <c r="V63" s="63">
        <f t="shared" si="10"/>
        <v>0</v>
      </c>
      <c r="W63" s="63">
        <f t="shared" si="11"/>
        <v>0</v>
      </c>
      <c r="X63" s="63">
        <f t="shared" si="12"/>
        <v>0</v>
      </c>
      <c r="Y63" s="63">
        <f t="shared" si="13"/>
        <v>0</v>
      </c>
      <c r="Z63" s="63">
        <f t="shared" si="14"/>
        <v>0</v>
      </c>
      <c r="AA63" s="64">
        <f t="shared" si="15"/>
        <v>0</v>
      </c>
      <c r="AB63" s="59">
        <f t="shared" si="16"/>
        <v>0</v>
      </c>
      <c r="AC63" s="59" t="str">
        <f t="shared" si="17"/>
        <v>Plan</v>
      </c>
      <c r="AD63" s="59" t="str">
        <f t="shared" si="18"/>
        <v>Plan s/w</v>
      </c>
      <c r="AE63" s="59">
        <f t="shared" si="19"/>
        <v>0</v>
      </c>
      <c r="AF63" s="59">
        <f t="shared" si="20"/>
        <v>0</v>
      </c>
      <c r="AG63" s="59" t="str">
        <f t="shared" si="21"/>
        <v xml:space="preserve">Plan s/w, 0 - </v>
      </c>
      <c r="AH63" s="59">
        <f t="shared" si="22"/>
        <v>0</v>
      </c>
      <c r="AI63" s="59" t="str">
        <f t="shared" si="23"/>
        <v/>
      </c>
      <c r="AJ63" s="59" t="str">
        <f t="shared" si="24"/>
        <v xml:space="preserve">s/w </v>
      </c>
      <c r="AK63" s="59" t="str">
        <f t="shared" si="25"/>
        <v xml:space="preserve">s/w </v>
      </c>
      <c r="AL63" s="59" t="str">
        <f t="shared" si="26"/>
        <v xml:space="preserve">drucken s/w </v>
      </c>
      <c r="AM63" s="59" t="str">
        <f t="shared" si="27"/>
        <v/>
      </c>
      <c r="AN63" s="59">
        <f t="shared" si="28"/>
        <v>0</v>
      </c>
    </row>
    <row r="64" spans="2:40" hidden="1" x14ac:dyDescent="0.25">
      <c r="B64" s="59">
        <v>1</v>
      </c>
      <c r="C64" s="59">
        <v>1</v>
      </c>
      <c r="D64" s="59">
        <f>IF(Vergabeunterlage!F78&gt;1,Vergabeunterlage!F78,1)</f>
        <v>1</v>
      </c>
      <c r="E64" s="59">
        <f>Vergabeunterlage!G78</f>
        <v>0</v>
      </c>
      <c r="F64" s="59">
        <f>Vergabeunterlage!H78</f>
        <v>0</v>
      </c>
      <c r="G64" s="59">
        <f t="shared" si="0"/>
        <v>0</v>
      </c>
      <c r="H64" s="62">
        <f t="shared" si="1"/>
        <v>0</v>
      </c>
      <c r="I64" s="62">
        <f t="shared" si="2"/>
        <v>0</v>
      </c>
      <c r="K64" s="59">
        <v>1</v>
      </c>
      <c r="M64" s="59">
        <v>1</v>
      </c>
      <c r="O64" s="63">
        <f t="shared" si="3"/>
        <v>0</v>
      </c>
      <c r="P64" s="63">
        <f t="shared" si="4"/>
        <v>0</v>
      </c>
      <c r="Q64" s="63">
        <f t="shared" si="5"/>
        <v>0</v>
      </c>
      <c r="R64" s="63">
        <f t="shared" si="6"/>
        <v>0</v>
      </c>
      <c r="S64" s="63">
        <f t="shared" si="7"/>
        <v>0</v>
      </c>
      <c r="T64" s="63">
        <f t="shared" si="8"/>
        <v>0</v>
      </c>
      <c r="U64" s="63">
        <f t="shared" si="9"/>
        <v>0</v>
      </c>
      <c r="V64" s="63">
        <f t="shared" si="10"/>
        <v>0</v>
      </c>
      <c r="W64" s="63">
        <f t="shared" si="11"/>
        <v>0</v>
      </c>
      <c r="X64" s="63">
        <f t="shared" si="12"/>
        <v>0</v>
      </c>
      <c r="Y64" s="63">
        <f t="shared" si="13"/>
        <v>0</v>
      </c>
      <c r="Z64" s="63">
        <f t="shared" si="14"/>
        <v>0</v>
      </c>
      <c r="AA64" s="64">
        <f t="shared" si="15"/>
        <v>0</v>
      </c>
      <c r="AB64" s="59">
        <f t="shared" si="16"/>
        <v>0</v>
      </c>
      <c r="AC64" s="59" t="str">
        <f t="shared" si="17"/>
        <v>Plan</v>
      </c>
      <c r="AD64" s="59" t="str">
        <f t="shared" si="18"/>
        <v>Plan s/w</v>
      </c>
      <c r="AE64" s="59">
        <f t="shared" si="19"/>
        <v>0</v>
      </c>
      <c r="AF64" s="59">
        <f t="shared" si="20"/>
        <v>0</v>
      </c>
      <c r="AG64" s="59" t="str">
        <f t="shared" si="21"/>
        <v xml:space="preserve">Plan s/w, 0 - </v>
      </c>
      <c r="AH64" s="59">
        <f t="shared" si="22"/>
        <v>0</v>
      </c>
      <c r="AI64" s="59" t="str">
        <f t="shared" si="23"/>
        <v/>
      </c>
      <c r="AJ64" s="59" t="str">
        <f t="shared" si="24"/>
        <v xml:space="preserve">s/w </v>
      </c>
      <c r="AK64" s="59" t="str">
        <f t="shared" si="25"/>
        <v xml:space="preserve">s/w </v>
      </c>
      <c r="AL64" s="59" t="str">
        <f t="shared" si="26"/>
        <v xml:space="preserve">drucken s/w </v>
      </c>
      <c r="AM64" s="59" t="str">
        <f t="shared" si="27"/>
        <v/>
      </c>
      <c r="AN64" s="59">
        <f t="shared" si="28"/>
        <v>0</v>
      </c>
    </row>
    <row r="65" spans="2:40" hidden="1" x14ac:dyDescent="0.25">
      <c r="B65" s="59">
        <v>1</v>
      </c>
      <c r="C65" s="59">
        <v>1</v>
      </c>
      <c r="D65" s="59">
        <f>IF(Vergabeunterlage!F79&gt;1,Vergabeunterlage!F79,1)</f>
        <v>1</v>
      </c>
      <c r="E65" s="59">
        <f>Vergabeunterlage!G79</f>
        <v>0</v>
      </c>
      <c r="F65" s="59">
        <f>Vergabeunterlage!H79</f>
        <v>0</v>
      </c>
      <c r="G65" s="59">
        <f t="shared" si="0"/>
        <v>0</v>
      </c>
      <c r="H65" s="62">
        <f t="shared" si="1"/>
        <v>0</v>
      </c>
      <c r="I65" s="62">
        <f t="shared" si="2"/>
        <v>0</v>
      </c>
      <c r="K65" s="59">
        <v>1</v>
      </c>
      <c r="M65" s="59">
        <v>1</v>
      </c>
      <c r="O65" s="63">
        <f t="shared" si="3"/>
        <v>0</v>
      </c>
      <c r="P65" s="63">
        <f t="shared" si="4"/>
        <v>0</v>
      </c>
      <c r="Q65" s="63">
        <f t="shared" si="5"/>
        <v>0</v>
      </c>
      <c r="R65" s="63">
        <f t="shared" si="6"/>
        <v>0</v>
      </c>
      <c r="S65" s="63">
        <f t="shared" si="7"/>
        <v>0</v>
      </c>
      <c r="T65" s="63">
        <f t="shared" si="8"/>
        <v>0</v>
      </c>
      <c r="U65" s="63">
        <f t="shared" si="9"/>
        <v>0</v>
      </c>
      <c r="V65" s="63">
        <f t="shared" si="10"/>
        <v>0</v>
      </c>
      <c r="W65" s="63">
        <f t="shared" si="11"/>
        <v>0</v>
      </c>
      <c r="X65" s="63">
        <f t="shared" si="12"/>
        <v>0</v>
      </c>
      <c r="Y65" s="63">
        <f t="shared" si="13"/>
        <v>0</v>
      </c>
      <c r="Z65" s="63">
        <f t="shared" si="14"/>
        <v>0</v>
      </c>
      <c r="AA65" s="64">
        <f t="shared" si="15"/>
        <v>0</v>
      </c>
      <c r="AB65" s="59">
        <f t="shared" si="16"/>
        <v>0</v>
      </c>
      <c r="AC65" s="59" t="str">
        <f t="shared" si="17"/>
        <v>Plan</v>
      </c>
      <c r="AD65" s="59" t="str">
        <f t="shared" si="18"/>
        <v>Plan s/w</v>
      </c>
      <c r="AE65" s="59">
        <f t="shared" si="19"/>
        <v>0</v>
      </c>
      <c r="AF65" s="59">
        <f t="shared" si="20"/>
        <v>0</v>
      </c>
      <c r="AG65" s="59" t="str">
        <f t="shared" si="21"/>
        <v xml:space="preserve">Plan s/w, 0 - </v>
      </c>
      <c r="AH65" s="59">
        <f t="shared" si="22"/>
        <v>0</v>
      </c>
      <c r="AI65" s="59" t="str">
        <f t="shared" si="23"/>
        <v/>
      </c>
      <c r="AJ65" s="59" t="str">
        <f t="shared" si="24"/>
        <v xml:space="preserve">s/w </v>
      </c>
      <c r="AK65" s="59" t="str">
        <f t="shared" si="25"/>
        <v xml:space="preserve">s/w </v>
      </c>
      <c r="AL65" s="59" t="str">
        <f t="shared" si="26"/>
        <v xml:space="preserve">drucken s/w </v>
      </c>
      <c r="AM65" s="59" t="str">
        <f t="shared" si="27"/>
        <v/>
      </c>
      <c r="AN65" s="59">
        <f t="shared" si="28"/>
        <v>0</v>
      </c>
    </row>
    <row r="66" spans="2:40" hidden="1" x14ac:dyDescent="0.25">
      <c r="B66" s="59">
        <v>1</v>
      </c>
      <c r="C66" s="59">
        <v>1</v>
      </c>
      <c r="D66" s="59">
        <f>IF(Vergabeunterlage!F80&gt;1,Vergabeunterlage!F80,1)</f>
        <v>1</v>
      </c>
      <c r="E66" s="59">
        <f>Vergabeunterlage!G80</f>
        <v>0</v>
      </c>
      <c r="F66" s="59">
        <f>Vergabeunterlage!H80</f>
        <v>0</v>
      </c>
      <c r="G66" s="59">
        <f t="shared" si="0"/>
        <v>0</v>
      </c>
      <c r="H66" s="62">
        <f t="shared" si="1"/>
        <v>0</v>
      </c>
      <c r="I66" s="62">
        <f t="shared" si="2"/>
        <v>0</v>
      </c>
      <c r="K66" s="59">
        <v>1</v>
      </c>
      <c r="M66" s="59">
        <v>1</v>
      </c>
      <c r="O66" s="63">
        <f t="shared" si="3"/>
        <v>0</v>
      </c>
      <c r="P66" s="63">
        <f t="shared" si="4"/>
        <v>0</v>
      </c>
      <c r="Q66" s="63">
        <f t="shared" si="5"/>
        <v>0</v>
      </c>
      <c r="R66" s="63">
        <f t="shared" si="6"/>
        <v>0</v>
      </c>
      <c r="S66" s="63">
        <f t="shared" si="7"/>
        <v>0</v>
      </c>
      <c r="T66" s="63">
        <f t="shared" si="8"/>
        <v>0</v>
      </c>
      <c r="U66" s="63">
        <f t="shared" si="9"/>
        <v>0</v>
      </c>
      <c r="V66" s="63">
        <f t="shared" si="10"/>
        <v>0</v>
      </c>
      <c r="W66" s="63">
        <f t="shared" si="11"/>
        <v>0</v>
      </c>
      <c r="X66" s="63">
        <f t="shared" si="12"/>
        <v>0</v>
      </c>
      <c r="Y66" s="63">
        <f t="shared" si="13"/>
        <v>0</v>
      </c>
      <c r="Z66" s="63">
        <f t="shared" si="14"/>
        <v>0</v>
      </c>
      <c r="AA66" s="64">
        <f t="shared" si="15"/>
        <v>0</v>
      </c>
      <c r="AB66" s="59">
        <f t="shared" si="16"/>
        <v>0</v>
      </c>
      <c r="AC66" s="59" t="str">
        <f t="shared" si="17"/>
        <v>Plan</v>
      </c>
      <c r="AD66" s="59" t="str">
        <f t="shared" si="18"/>
        <v>Plan s/w</v>
      </c>
      <c r="AE66" s="59">
        <f t="shared" si="19"/>
        <v>0</v>
      </c>
      <c r="AF66" s="59">
        <f t="shared" si="20"/>
        <v>0</v>
      </c>
      <c r="AG66" s="59" t="str">
        <f t="shared" si="21"/>
        <v xml:space="preserve">Plan s/w, 0 - </v>
      </c>
      <c r="AH66" s="59">
        <f t="shared" si="22"/>
        <v>0</v>
      </c>
      <c r="AI66" s="59" t="str">
        <f t="shared" si="23"/>
        <v/>
      </c>
      <c r="AJ66" s="59" t="str">
        <f t="shared" si="24"/>
        <v xml:space="preserve">s/w </v>
      </c>
      <c r="AK66" s="59" t="str">
        <f t="shared" si="25"/>
        <v xml:space="preserve">s/w </v>
      </c>
      <c r="AL66" s="59" t="str">
        <f t="shared" si="26"/>
        <v xml:space="preserve">drucken s/w </v>
      </c>
      <c r="AM66" s="59" t="str">
        <f t="shared" si="27"/>
        <v/>
      </c>
      <c r="AN66" s="59">
        <f t="shared" si="28"/>
        <v>0</v>
      </c>
    </row>
    <row r="67" spans="2:40" hidden="1" x14ac:dyDescent="0.25">
      <c r="B67" s="59">
        <v>1</v>
      </c>
      <c r="C67" s="59">
        <v>1</v>
      </c>
      <c r="D67" s="59">
        <f>IF(Vergabeunterlage!F81&gt;1,Vergabeunterlage!F81,1)</f>
        <v>1</v>
      </c>
      <c r="E67" s="59">
        <f>Vergabeunterlage!G81</f>
        <v>0</v>
      </c>
      <c r="F67" s="59">
        <f>Vergabeunterlage!H81</f>
        <v>0</v>
      </c>
      <c r="G67" s="59">
        <f t="shared" si="0"/>
        <v>0</v>
      </c>
      <c r="H67" s="62">
        <f t="shared" si="1"/>
        <v>0</v>
      </c>
      <c r="I67" s="62">
        <f t="shared" si="2"/>
        <v>0</v>
      </c>
      <c r="K67" s="59">
        <v>1</v>
      </c>
      <c r="M67" s="59">
        <v>1</v>
      </c>
      <c r="O67" s="63">
        <f t="shared" si="3"/>
        <v>0</v>
      </c>
      <c r="P67" s="63">
        <f t="shared" si="4"/>
        <v>0</v>
      </c>
      <c r="Q67" s="63">
        <f t="shared" si="5"/>
        <v>0</v>
      </c>
      <c r="R67" s="63">
        <f t="shared" si="6"/>
        <v>0</v>
      </c>
      <c r="S67" s="63">
        <f t="shared" si="7"/>
        <v>0</v>
      </c>
      <c r="T67" s="63">
        <f t="shared" si="8"/>
        <v>0</v>
      </c>
      <c r="U67" s="63">
        <f t="shared" si="9"/>
        <v>0</v>
      </c>
      <c r="V67" s="63">
        <f t="shared" si="10"/>
        <v>0</v>
      </c>
      <c r="W67" s="63">
        <f t="shared" si="11"/>
        <v>0</v>
      </c>
      <c r="X67" s="63">
        <f t="shared" si="12"/>
        <v>0</v>
      </c>
      <c r="Y67" s="63">
        <f t="shared" si="13"/>
        <v>0</v>
      </c>
      <c r="Z67" s="63">
        <f t="shared" si="14"/>
        <v>0</v>
      </c>
      <c r="AA67" s="64">
        <f t="shared" si="15"/>
        <v>0</v>
      </c>
      <c r="AB67" s="59">
        <f t="shared" si="16"/>
        <v>0</v>
      </c>
      <c r="AC67" s="59" t="str">
        <f t="shared" si="17"/>
        <v>Plan</v>
      </c>
      <c r="AD67" s="59" t="str">
        <f t="shared" si="18"/>
        <v>Plan s/w</v>
      </c>
      <c r="AE67" s="59">
        <f t="shared" si="19"/>
        <v>0</v>
      </c>
      <c r="AF67" s="59">
        <f t="shared" si="20"/>
        <v>0</v>
      </c>
      <c r="AG67" s="59" t="str">
        <f t="shared" si="21"/>
        <v xml:space="preserve">Plan s/w, 0 - </v>
      </c>
      <c r="AH67" s="59">
        <f t="shared" si="22"/>
        <v>0</v>
      </c>
      <c r="AI67" s="59" t="str">
        <f t="shared" si="23"/>
        <v/>
      </c>
      <c r="AJ67" s="59" t="str">
        <f t="shared" si="24"/>
        <v xml:space="preserve">s/w </v>
      </c>
      <c r="AK67" s="59" t="str">
        <f t="shared" si="25"/>
        <v xml:space="preserve">s/w </v>
      </c>
      <c r="AL67" s="59" t="str">
        <f t="shared" si="26"/>
        <v xml:space="preserve">drucken s/w </v>
      </c>
      <c r="AM67" s="59" t="str">
        <f t="shared" si="27"/>
        <v/>
      </c>
      <c r="AN67" s="59">
        <f t="shared" si="28"/>
        <v>0</v>
      </c>
    </row>
    <row r="68" spans="2:40" hidden="1" x14ac:dyDescent="0.25">
      <c r="B68" s="59">
        <v>1</v>
      </c>
      <c r="C68" s="59">
        <v>1</v>
      </c>
      <c r="D68" s="59">
        <f>IF(Vergabeunterlage!F82&gt;1,Vergabeunterlage!F82,1)</f>
        <v>1</v>
      </c>
      <c r="E68" s="59">
        <f>Vergabeunterlage!G82</f>
        <v>0</v>
      </c>
      <c r="F68" s="59">
        <f>Vergabeunterlage!H82</f>
        <v>0</v>
      </c>
      <c r="G68" s="59">
        <f t="shared" si="0"/>
        <v>0</v>
      </c>
      <c r="H68" s="62">
        <f t="shared" si="1"/>
        <v>0</v>
      </c>
      <c r="I68" s="62">
        <f t="shared" si="2"/>
        <v>0</v>
      </c>
      <c r="K68" s="59">
        <v>1</v>
      </c>
      <c r="M68" s="59">
        <v>1</v>
      </c>
      <c r="O68" s="63">
        <f t="shared" si="3"/>
        <v>0</v>
      </c>
      <c r="P68" s="63">
        <f t="shared" si="4"/>
        <v>0</v>
      </c>
      <c r="Q68" s="63">
        <f t="shared" si="5"/>
        <v>0</v>
      </c>
      <c r="R68" s="63">
        <f t="shared" si="6"/>
        <v>0</v>
      </c>
      <c r="S68" s="63">
        <f t="shared" si="7"/>
        <v>0</v>
      </c>
      <c r="T68" s="63">
        <f t="shared" si="8"/>
        <v>0</v>
      </c>
      <c r="U68" s="63">
        <f t="shared" si="9"/>
        <v>0</v>
      </c>
      <c r="V68" s="63">
        <f t="shared" si="10"/>
        <v>0</v>
      </c>
      <c r="W68" s="63">
        <f t="shared" si="11"/>
        <v>0</v>
      </c>
      <c r="X68" s="63">
        <f t="shared" si="12"/>
        <v>0</v>
      </c>
      <c r="Y68" s="63">
        <f t="shared" si="13"/>
        <v>0</v>
      </c>
      <c r="Z68" s="63">
        <f t="shared" si="14"/>
        <v>0</v>
      </c>
      <c r="AA68" s="64">
        <f t="shared" si="15"/>
        <v>0</v>
      </c>
      <c r="AB68" s="59">
        <f t="shared" si="16"/>
        <v>0</v>
      </c>
      <c r="AC68" s="59" t="str">
        <f t="shared" si="17"/>
        <v>Plan</v>
      </c>
      <c r="AD68" s="59" t="str">
        <f t="shared" si="18"/>
        <v>Plan s/w</v>
      </c>
      <c r="AE68" s="59">
        <f t="shared" si="19"/>
        <v>0</v>
      </c>
      <c r="AF68" s="59">
        <f t="shared" si="20"/>
        <v>0</v>
      </c>
      <c r="AG68" s="59" t="str">
        <f t="shared" si="21"/>
        <v xml:space="preserve">Plan s/w, 0 - </v>
      </c>
      <c r="AH68" s="59">
        <f t="shared" si="22"/>
        <v>0</v>
      </c>
      <c r="AI68" s="59" t="str">
        <f t="shared" si="23"/>
        <v/>
      </c>
      <c r="AJ68" s="59" t="str">
        <f t="shared" si="24"/>
        <v xml:space="preserve">s/w </v>
      </c>
      <c r="AK68" s="59" t="str">
        <f t="shared" si="25"/>
        <v xml:space="preserve">s/w </v>
      </c>
      <c r="AL68" s="59" t="str">
        <f t="shared" si="26"/>
        <v xml:space="preserve">drucken s/w </v>
      </c>
      <c r="AM68" s="59" t="str">
        <f t="shared" si="27"/>
        <v/>
      </c>
      <c r="AN68" s="59">
        <f t="shared" si="28"/>
        <v>0</v>
      </c>
    </row>
    <row r="69" spans="2:40" hidden="1" x14ac:dyDescent="0.25">
      <c r="B69" s="59">
        <v>1</v>
      </c>
      <c r="C69" s="59">
        <v>1</v>
      </c>
      <c r="D69" s="59">
        <f>IF(Vergabeunterlage!F83&gt;1,Vergabeunterlage!F83,1)</f>
        <v>1</v>
      </c>
      <c r="E69" s="59">
        <f>Vergabeunterlage!G83</f>
        <v>0</v>
      </c>
      <c r="F69" s="59">
        <f>Vergabeunterlage!H83</f>
        <v>0</v>
      </c>
      <c r="G69" s="59">
        <f t="shared" si="0"/>
        <v>0</v>
      </c>
      <c r="H69" s="62">
        <f t="shared" si="1"/>
        <v>0</v>
      </c>
      <c r="I69" s="62">
        <f t="shared" si="2"/>
        <v>0</v>
      </c>
      <c r="K69" s="59">
        <v>1</v>
      </c>
      <c r="M69" s="59">
        <v>1</v>
      </c>
      <c r="O69" s="63">
        <f t="shared" si="3"/>
        <v>0</v>
      </c>
      <c r="P69" s="63">
        <f t="shared" si="4"/>
        <v>0</v>
      </c>
      <c r="Q69" s="63">
        <f t="shared" si="5"/>
        <v>0</v>
      </c>
      <c r="R69" s="63">
        <f t="shared" si="6"/>
        <v>0</v>
      </c>
      <c r="S69" s="63">
        <f t="shared" si="7"/>
        <v>0</v>
      </c>
      <c r="T69" s="63">
        <f t="shared" si="8"/>
        <v>0</v>
      </c>
      <c r="U69" s="63">
        <f t="shared" si="9"/>
        <v>0</v>
      </c>
      <c r="V69" s="63">
        <f t="shared" si="10"/>
        <v>0</v>
      </c>
      <c r="W69" s="63">
        <f t="shared" si="11"/>
        <v>0</v>
      </c>
      <c r="X69" s="63">
        <f t="shared" si="12"/>
        <v>0</v>
      </c>
      <c r="Y69" s="63">
        <f t="shared" si="13"/>
        <v>0</v>
      </c>
      <c r="Z69" s="63">
        <f t="shared" si="14"/>
        <v>0</v>
      </c>
      <c r="AA69" s="64">
        <f t="shared" si="15"/>
        <v>0</v>
      </c>
      <c r="AB69" s="59">
        <f t="shared" si="16"/>
        <v>0</v>
      </c>
      <c r="AC69" s="59" t="str">
        <f t="shared" si="17"/>
        <v>Plan</v>
      </c>
      <c r="AD69" s="59" t="str">
        <f t="shared" si="18"/>
        <v>Plan s/w</v>
      </c>
      <c r="AE69" s="59">
        <f t="shared" si="19"/>
        <v>0</v>
      </c>
      <c r="AF69" s="59">
        <f t="shared" si="20"/>
        <v>0</v>
      </c>
      <c r="AG69" s="59" t="str">
        <f t="shared" si="21"/>
        <v xml:space="preserve">Plan s/w, 0 - </v>
      </c>
      <c r="AH69" s="59">
        <f t="shared" si="22"/>
        <v>0</v>
      </c>
      <c r="AI69" s="59" t="str">
        <f t="shared" si="23"/>
        <v/>
      </c>
      <c r="AJ69" s="59" t="str">
        <f t="shared" si="24"/>
        <v xml:space="preserve">s/w </v>
      </c>
      <c r="AK69" s="59" t="str">
        <f t="shared" si="25"/>
        <v xml:space="preserve">s/w </v>
      </c>
      <c r="AL69" s="59" t="str">
        <f t="shared" si="26"/>
        <v xml:space="preserve">drucken s/w </v>
      </c>
      <c r="AM69" s="59" t="str">
        <f t="shared" si="27"/>
        <v/>
      </c>
      <c r="AN69" s="59">
        <f t="shared" si="28"/>
        <v>0</v>
      </c>
    </row>
    <row r="70" spans="2:40" hidden="1" x14ac:dyDescent="0.25">
      <c r="B70" s="59">
        <v>1</v>
      </c>
      <c r="C70" s="59">
        <v>1</v>
      </c>
      <c r="D70" s="59">
        <f>IF(Vergabeunterlage!F84&gt;1,Vergabeunterlage!F84,1)</f>
        <v>1</v>
      </c>
      <c r="E70" s="59">
        <f>Vergabeunterlage!G84</f>
        <v>0</v>
      </c>
      <c r="F70" s="59">
        <f>Vergabeunterlage!H84</f>
        <v>0</v>
      </c>
      <c r="G70" s="59">
        <f t="shared" si="0"/>
        <v>0</v>
      </c>
      <c r="H70" s="62">
        <f t="shared" si="1"/>
        <v>0</v>
      </c>
      <c r="I70" s="62">
        <f t="shared" si="2"/>
        <v>0</v>
      </c>
      <c r="K70" s="59">
        <v>1</v>
      </c>
      <c r="M70" s="59">
        <v>1</v>
      </c>
      <c r="O70" s="63">
        <f t="shared" si="3"/>
        <v>0</v>
      </c>
      <c r="P70" s="63">
        <f t="shared" si="4"/>
        <v>0</v>
      </c>
      <c r="Q70" s="63">
        <f t="shared" si="5"/>
        <v>0</v>
      </c>
      <c r="R70" s="63">
        <f t="shared" si="6"/>
        <v>0</v>
      </c>
      <c r="S70" s="63">
        <f t="shared" si="7"/>
        <v>0</v>
      </c>
      <c r="T70" s="63">
        <f t="shared" si="8"/>
        <v>0</v>
      </c>
      <c r="U70" s="63">
        <f t="shared" si="9"/>
        <v>0</v>
      </c>
      <c r="V70" s="63">
        <f t="shared" si="10"/>
        <v>0</v>
      </c>
      <c r="W70" s="63">
        <f t="shared" si="11"/>
        <v>0</v>
      </c>
      <c r="X70" s="63">
        <f t="shared" si="12"/>
        <v>0</v>
      </c>
      <c r="Y70" s="63">
        <f t="shared" si="13"/>
        <v>0</v>
      </c>
      <c r="Z70" s="63">
        <f t="shared" si="14"/>
        <v>0</v>
      </c>
      <c r="AA70" s="64">
        <f t="shared" si="15"/>
        <v>0</v>
      </c>
      <c r="AB70" s="59">
        <f t="shared" si="16"/>
        <v>0</v>
      </c>
      <c r="AC70" s="59" t="str">
        <f t="shared" si="17"/>
        <v>Plan</v>
      </c>
      <c r="AD70" s="59" t="str">
        <f t="shared" si="18"/>
        <v>Plan s/w</v>
      </c>
      <c r="AE70" s="59">
        <f t="shared" si="19"/>
        <v>0</v>
      </c>
      <c r="AF70" s="59">
        <f t="shared" si="20"/>
        <v>0</v>
      </c>
      <c r="AG70" s="59" t="str">
        <f t="shared" si="21"/>
        <v xml:space="preserve">Plan s/w, 0 - </v>
      </c>
      <c r="AH70" s="59">
        <f t="shared" si="22"/>
        <v>0</v>
      </c>
      <c r="AI70" s="59" t="str">
        <f t="shared" si="23"/>
        <v/>
      </c>
      <c r="AJ70" s="59" t="str">
        <f t="shared" si="24"/>
        <v xml:space="preserve">s/w </v>
      </c>
      <c r="AK70" s="59" t="str">
        <f t="shared" si="25"/>
        <v xml:space="preserve">s/w </v>
      </c>
      <c r="AL70" s="59" t="str">
        <f t="shared" si="26"/>
        <v xml:space="preserve">drucken s/w </v>
      </c>
      <c r="AM70" s="59" t="str">
        <f t="shared" si="27"/>
        <v/>
      </c>
      <c r="AN70" s="59">
        <f t="shared" si="28"/>
        <v>0</v>
      </c>
    </row>
    <row r="71" spans="2:40" hidden="1" x14ac:dyDescent="0.25">
      <c r="B71" s="59">
        <v>1</v>
      </c>
      <c r="C71" s="59">
        <v>1</v>
      </c>
      <c r="D71" s="59">
        <f>IF(Vergabeunterlage!F85&gt;1,Vergabeunterlage!F85,1)</f>
        <v>1</v>
      </c>
      <c r="E71" s="59">
        <f>Vergabeunterlage!G85</f>
        <v>0</v>
      </c>
      <c r="F71" s="59">
        <f>Vergabeunterlage!H85</f>
        <v>0</v>
      </c>
      <c r="G71" s="59">
        <f t="shared" si="0"/>
        <v>0</v>
      </c>
      <c r="H71" s="62">
        <f t="shared" si="1"/>
        <v>0</v>
      </c>
      <c r="I71" s="62">
        <f t="shared" si="2"/>
        <v>0</v>
      </c>
      <c r="K71" s="59">
        <v>1</v>
      </c>
      <c r="M71" s="59">
        <v>1</v>
      </c>
      <c r="O71" s="63">
        <f t="shared" si="3"/>
        <v>0</v>
      </c>
      <c r="P71" s="63">
        <f t="shared" si="4"/>
        <v>0</v>
      </c>
      <c r="Q71" s="63">
        <f t="shared" si="5"/>
        <v>0</v>
      </c>
      <c r="R71" s="63">
        <f t="shared" si="6"/>
        <v>0</v>
      </c>
      <c r="S71" s="63">
        <f t="shared" si="7"/>
        <v>0</v>
      </c>
      <c r="T71" s="63">
        <f t="shared" si="8"/>
        <v>0</v>
      </c>
      <c r="U71" s="63">
        <f t="shared" si="9"/>
        <v>0</v>
      </c>
      <c r="V71" s="63">
        <f t="shared" si="10"/>
        <v>0</v>
      </c>
      <c r="W71" s="63">
        <f t="shared" si="11"/>
        <v>0</v>
      </c>
      <c r="X71" s="63">
        <f t="shared" si="12"/>
        <v>0</v>
      </c>
      <c r="Y71" s="63">
        <f t="shared" si="13"/>
        <v>0</v>
      </c>
      <c r="Z71" s="63">
        <f t="shared" si="14"/>
        <v>0</v>
      </c>
      <c r="AA71" s="64">
        <f t="shared" si="15"/>
        <v>0</v>
      </c>
      <c r="AB71" s="59">
        <f t="shared" si="16"/>
        <v>0</v>
      </c>
      <c r="AC71" s="59" t="str">
        <f t="shared" si="17"/>
        <v>Plan</v>
      </c>
      <c r="AD71" s="59" t="str">
        <f t="shared" si="18"/>
        <v>Plan s/w</v>
      </c>
      <c r="AE71" s="59">
        <f t="shared" si="19"/>
        <v>0</v>
      </c>
      <c r="AF71" s="59">
        <f t="shared" si="20"/>
        <v>0</v>
      </c>
      <c r="AG71" s="59" t="str">
        <f t="shared" si="21"/>
        <v xml:space="preserve">Plan s/w, 0 - </v>
      </c>
      <c r="AH71" s="59">
        <f t="shared" si="22"/>
        <v>0</v>
      </c>
      <c r="AI71" s="59" t="str">
        <f t="shared" si="23"/>
        <v/>
      </c>
      <c r="AJ71" s="59" t="str">
        <f t="shared" si="24"/>
        <v xml:space="preserve">s/w </v>
      </c>
      <c r="AK71" s="59" t="str">
        <f t="shared" si="25"/>
        <v xml:space="preserve">s/w </v>
      </c>
      <c r="AL71" s="59" t="str">
        <f t="shared" si="26"/>
        <v xml:space="preserve">drucken s/w </v>
      </c>
      <c r="AM71" s="59" t="str">
        <f t="shared" si="27"/>
        <v/>
      </c>
      <c r="AN71" s="59">
        <f t="shared" si="28"/>
        <v>0</v>
      </c>
    </row>
    <row r="72" spans="2:40" hidden="1" x14ac:dyDescent="0.25">
      <c r="B72" s="59">
        <v>1</v>
      </c>
      <c r="C72" s="59">
        <v>1</v>
      </c>
      <c r="D72" s="59">
        <f>IF(Vergabeunterlage!F86&gt;1,Vergabeunterlage!F86,1)</f>
        <v>1</v>
      </c>
      <c r="E72" s="59">
        <f>Vergabeunterlage!G86</f>
        <v>0</v>
      </c>
      <c r="F72" s="59">
        <f>Vergabeunterlage!H86</f>
        <v>0</v>
      </c>
      <c r="G72" s="59">
        <f t="shared" si="0"/>
        <v>0</v>
      </c>
      <c r="H72" s="62">
        <f t="shared" si="1"/>
        <v>0</v>
      </c>
      <c r="I72" s="62">
        <f t="shared" si="2"/>
        <v>0</v>
      </c>
      <c r="K72" s="59">
        <v>1</v>
      </c>
      <c r="M72" s="59">
        <v>1</v>
      </c>
      <c r="O72" s="63">
        <f t="shared" si="3"/>
        <v>0</v>
      </c>
      <c r="P72" s="63">
        <f t="shared" si="4"/>
        <v>0</v>
      </c>
      <c r="Q72" s="63">
        <f t="shared" si="5"/>
        <v>0</v>
      </c>
      <c r="R72" s="63">
        <f t="shared" si="6"/>
        <v>0</v>
      </c>
      <c r="S72" s="63">
        <f t="shared" si="7"/>
        <v>0</v>
      </c>
      <c r="T72" s="63">
        <f t="shared" si="8"/>
        <v>0</v>
      </c>
      <c r="U72" s="63">
        <f t="shared" si="9"/>
        <v>0</v>
      </c>
      <c r="V72" s="63">
        <f t="shared" si="10"/>
        <v>0</v>
      </c>
      <c r="W72" s="63">
        <f t="shared" si="11"/>
        <v>0</v>
      </c>
      <c r="X72" s="63">
        <f t="shared" si="12"/>
        <v>0</v>
      </c>
      <c r="Y72" s="63">
        <f t="shared" si="13"/>
        <v>0</v>
      </c>
      <c r="Z72" s="63">
        <f t="shared" si="14"/>
        <v>0</v>
      </c>
      <c r="AA72" s="64">
        <f t="shared" si="15"/>
        <v>0</v>
      </c>
      <c r="AB72" s="59">
        <f t="shared" si="16"/>
        <v>0</v>
      </c>
      <c r="AC72" s="59" t="str">
        <f t="shared" si="17"/>
        <v>Plan</v>
      </c>
      <c r="AD72" s="59" t="str">
        <f t="shared" si="18"/>
        <v>Plan s/w</v>
      </c>
      <c r="AE72" s="59">
        <f t="shared" si="19"/>
        <v>0</v>
      </c>
      <c r="AF72" s="59">
        <f t="shared" si="20"/>
        <v>0</v>
      </c>
      <c r="AG72" s="59" t="str">
        <f t="shared" si="21"/>
        <v xml:space="preserve">Plan s/w, 0 - </v>
      </c>
      <c r="AH72" s="59">
        <f t="shared" si="22"/>
        <v>0</v>
      </c>
      <c r="AI72" s="59" t="str">
        <f t="shared" si="23"/>
        <v/>
      </c>
      <c r="AJ72" s="59" t="str">
        <f t="shared" si="24"/>
        <v xml:space="preserve">s/w </v>
      </c>
      <c r="AK72" s="59" t="str">
        <f t="shared" si="25"/>
        <v xml:space="preserve">s/w </v>
      </c>
      <c r="AL72" s="59" t="str">
        <f t="shared" si="26"/>
        <v xml:space="preserve">drucken s/w </v>
      </c>
      <c r="AM72" s="59" t="str">
        <f t="shared" si="27"/>
        <v/>
      </c>
      <c r="AN72" s="59">
        <f t="shared" si="28"/>
        <v>0</v>
      </c>
    </row>
    <row r="73" spans="2:40" hidden="1" x14ac:dyDescent="0.25">
      <c r="B73" s="59">
        <v>1</v>
      </c>
      <c r="C73" s="59">
        <v>1</v>
      </c>
      <c r="D73" s="59">
        <f>IF(Vergabeunterlage!F87&gt;1,Vergabeunterlage!F87,1)</f>
        <v>1</v>
      </c>
      <c r="E73" s="59">
        <f>Vergabeunterlage!G87</f>
        <v>0</v>
      </c>
      <c r="F73" s="59">
        <f>Vergabeunterlage!H87</f>
        <v>0</v>
      </c>
      <c r="G73" s="59">
        <f t="shared" si="0"/>
        <v>0</v>
      </c>
      <c r="H73" s="62">
        <f t="shared" si="1"/>
        <v>0</v>
      </c>
      <c r="I73" s="62">
        <f t="shared" si="2"/>
        <v>0</v>
      </c>
      <c r="K73" s="59">
        <v>1</v>
      </c>
      <c r="M73" s="59">
        <v>1</v>
      </c>
      <c r="O73" s="63">
        <f t="shared" si="3"/>
        <v>0</v>
      </c>
      <c r="P73" s="63">
        <f t="shared" si="4"/>
        <v>0</v>
      </c>
      <c r="Q73" s="63">
        <f t="shared" si="5"/>
        <v>0</v>
      </c>
      <c r="R73" s="63">
        <f t="shared" si="6"/>
        <v>0</v>
      </c>
      <c r="S73" s="63">
        <f t="shared" si="7"/>
        <v>0</v>
      </c>
      <c r="T73" s="63">
        <f t="shared" si="8"/>
        <v>0</v>
      </c>
      <c r="U73" s="63">
        <f t="shared" si="9"/>
        <v>0</v>
      </c>
      <c r="V73" s="63">
        <f t="shared" si="10"/>
        <v>0</v>
      </c>
      <c r="W73" s="63">
        <f t="shared" si="11"/>
        <v>0</v>
      </c>
      <c r="X73" s="63">
        <f t="shared" si="12"/>
        <v>0</v>
      </c>
      <c r="Y73" s="63">
        <f t="shared" si="13"/>
        <v>0</v>
      </c>
      <c r="Z73" s="63">
        <f t="shared" si="14"/>
        <v>0</v>
      </c>
      <c r="AA73" s="64">
        <f t="shared" si="15"/>
        <v>0</v>
      </c>
      <c r="AB73" s="59">
        <f t="shared" si="16"/>
        <v>0</v>
      </c>
      <c r="AC73" s="59" t="str">
        <f t="shared" si="17"/>
        <v>Plan</v>
      </c>
      <c r="AD73" s="59" t="str">
        <f t="shared" si="18"/>
        <v>Plan s/w</v>
      </c>
      <c r="AE73" s="59">
        <f t="shared" si="19"/>
        <v>0</v>
      </c>
      <c r="AF73" s="59">
        <f t="shared" si="20"/>
        <v>0</v>
      </c>
      <c r="AG73" s="59" t="str">
        <f t="shared" si="21"/>
        <v xml:space="preserve">Plan s/w, 0 - </v>
      </c>
      <c r="AH73" s="59">
        <f t="shared" si="22"/>
        <v>0</v>
      </c>
      <c r="AI73" s="59" t="str">
        <f t="shared" si="23"/>
        <v/>
      </c>
      <c r="AJ73" s="59" t="str">
        <f t="shared" si="24"/>
        <v xml:space="preserve">s/w </v>
      </c>
      <c r="AK73" s="59" t="str">
        <f t="shared" si="25"/>
        <v xml:space="preserve">s/w </v>
      </c>
      <c r="AL73" s="59" t="str">
        <f t="shared" si="26"/>
        <v xml:space="preserve">drucken s/w </v>
      </c>
      <c r="AM73" s="59" t="str">
        <f t="shared" si="27"/>
        <v/>
      </c>
      <c r="AN73" s="59">
        <f t="shared" si="28"/>
        <v>0</v>
      </c>
    </row>
    <row r="74" spans="2:40" hidden="1" x14ac:dyDescent="0.25">
      <c r="B74" s="59">
        <v>1</v>
      </c>
      <c r="C74" s="59">
        <v>1</v>
      </c>
      <c r="D74" s="59">
        <f>IF(Vergabeunterlage!F88&gt;1,Vergabeunterlage!F88,1)</f>
        <v>1</v>
      </c>
      <c r="E74" s="59">
        <f>Vergabeunterlage!G88</f>
        <v>0</v>
      </c>
      <c r="F74" s="59">
        <f>Vergabeunterlage!H88</f>
        <v>0</v>
      </c>
      <c r="G74" s="59">
        <f t="shared" si="0"/>
        <v>0</v>
      </c>
      <c r="H74" s="62">
        <f t="shared" si="1"/>
        <v>0</v>
      </c>
      <c r="I74" s="62">
        <f t="shared" si="2"/>
        <v>0</v>
      </c>
      <c r="K74" s="59">
        <v>1</v>
      </c>
      <c r="M74" s="59">
        <v>1</v>
      </c>
      <c r="O74" s="63">
        <f t="shared" si="3"/>
        <v>0</v>
      </c>
      <c r="P74" s="63">
        <f t="shared" si="4"/>
        <v>0</v>
      </c>
      <c r="Q74" s="63">
        <f t="shared" si="5"/>
        <v>0</v>
      </c>
      <c r="R74" s="63">
        <f t="shared" si="6"/>
        <v>0</v>
      </c>
      <c r="S74" s="63">
        <f t="shared" si="7"/>
        <v>0</v>
      </c>
      <c r="T74" s="63">
        <f t="shared" si="8"/>
        <v>0</v>
      </c>
      <c r="U74" s="63">
        <f t="shared" si="9"/>
        <v>0</v>
      </c>
      <c r="V74" s="63">
        <f t="shared" si="10"/>
        <v>0</v>
      </c>
      <c r="W74" s="63">
        <f t="shared" si="11"/>
        <v>0</v>
      </c>
      <c r="X74" s="63">
        <f t="shared" si="12"/>
        <v>0</v>
      </c>
      <c r="Y74" s="63">
        <f t="shared" si="13"/>
        <v>0</v>
      </c>
      <c r="Z74" s="63">
        <f t="shared" si="14"/>
        <v>0</v>
      </c>
      <c r="AA74" s="64">
        <f t="shared" si="15"/>
        <v>0</v>
      </c>
      <c r="AB74" s="59">
        <f t="shared" si="16"/>
        <v>0</v>
      </c>
      <c r="AC74" s="59" t="str">
        <f t="shared" si="17"/>
        <v>Plan</v>
      </c>
      <c r="AD74" s="59" t="str">
        <f t="shared" si="18"/>
        <v>Plan s/w</v>
      </c>
      <c r="AE74" s="59">
        <f t="shared" si="19"/>
        <v>0</v>
      </c>
      <c r="AF74" s="59">
        <f t="shared" si="20"/>
        <v>0</v>
      </c>
      <c r="AG74" s="59" t="str">
        <f t="shared" si="21"/>
        <v xml:space="preserve">Plan s/w, 0 - </v>
      </c>
      <c r="AH74" s="59">
        <f t="shared" si="22"/>
        <v>0</v>
      </c>
      <c r="AI74" s="59" t="str">
        <f t="shared" si="23"/>
        <v/>
      </c>
      <c r="AJ74" s="59" t="str">
        <f t="shared" si="24"/>
        <v xml:space="preserve">s/w </v>
      </c>
      <c r="AK74" s="59" t="str">
        <f t="shared" si="25"/>
        <v xml:space="preserve">s/w </v>
      </c>
      <c r="AL74" s="59" t="str">
        <f t="shared" si="26"/>
        <v xml:space="preserve">drucken s/w </v>
      </c>
      <c r="AM74" s="59" t="str">
        <f t="shared" si="27"/>
        <v/>
      </c>
      <c r="AN74" s="59">
        <f t="shared" si="28"/>
        <v>0</v>
      </c>
    </row>
    <row r="75" spans="2:40" hidden="1" x14ac:dyDescent="0.25">
      <c r="B75" s="59">
        <v>1</v>
      </c>
      <c r="C75" s="59">
        <v>1</v>
      </c>
      <c r="D75" s="59">
        <f>IF(Vergabeunterlage!F89&gt;1,Vergabeunterlage!F89,1)</f>
        <v>1</v>
      </c>
      <c r="E75" s="59">
        <f>Vergabeunterlage!G89</f>
        <v>0</v>
      </c>
      <c r="F75" s="59">
        <f>Vergabeunterlage!H89</f>
        <v>0</v>
      </c>
      <c r="G75" s="59">
        <f t="shared" si="0"/>
        <v>0</v>
      </c>
      <c r="H75" s="62">
        <f t="shared" si="1"/>
        <v>0</v>
      </c>
      <c r="I75" s="62">
        <f t="shared" si="2"/>
        <v>0</v>
      </c>
      <c r="K75" s="59">
        <v>1</v>
      </c>
      <c r="M75" s="59">
        <v>1</v>
      </c>
      <c r="O75" s="63">
        <f t="shared" si="3"/>
        <v>0</v>
      </c>
      <c r="P75" s="63">
        <f t="shared" si="4"/>
        <v>0</v>
      </c>
      <c r="Q75" s="63">
        <f t="shared" si="5"/>
        <v>0</v>
      </c>
      <c r="R75" s="63">
        <f t="shared" si="6"/>
        <v>0</v>
      </c>
      <c r="S75" s="63">
        <f t="shared" si="7"/>
        <v>0</v>
      </c>
      <c r="T75" s="63">
        <f t="shared" si="8"/>
        <v>0</v>
      </c>
      <c r="U75" s="63">
        <f t="shared" si="9"/>
        <v>0</v>
      </c>
      <c r="V75" s="63">
        <f t="shared" si="10"/>
        <v>0</v>
      </c>
      <c r="W75" s="63">
        <f t="shared" si="11"/>
        <v>0</v>
      </c>
      <c r="X75" s="63">
        <f t="shared" si="12"/>
        <v>0</v>
      </c>
      <c r="Y75" s="63">
        <f t="shared" si="13"/>
        <v>0</v>
      </c>
      <c r="Z75" s="63">
        <f t="shared" si="14"/>
        <v>0</v>
      </c>
      <c r="AA75" s="64">
        <f t="shared" si="15"/>
        <v>0</v>
      </c>
      <c r="AB75" s="59">
        <f t="shared" si="16"/>
        <v>0</v>
      </c>
      <c r="AC75" s="59" t="str">
        <f t="shared" si="17"/>
        <v>Plan</v>
      </c>
      <c r="AD75" s="59" t="str">
        <f t="shared" si="18"/>
        <v>Plan s/w</v>
      </c>
      <c r="AE75" s="59">
        <f t="shared" si="19"/>
        <v>0</v>
      </c>
      <c r="AF75" s="59">
        <f t="shared" si="20"/>
        <v>0</v>
      </c>
      <c r="AG75" s="59" t="str">
        <f t="shared" si="21"/>
        <v xml:space="preserve">Plan s/w, 0 - </v>
      </c>
      <c r="AH75" s="59">
        <f t="shared" si="22"/>
        <v>0</v>
      </c>
      <c r="AI75" s="59" t="str">
        <f t="shared" si="23"/>
        <v/>
      </c>
      <c r="AJ75" s="59" t="str">
        <f t="shared" si="24"/>
        <v xml:space="preserve">s/w </v>
      </c>
      <c r="AK75" s="59" t="str">
        <f t="shared" si="25"/>
        <v xml:space="preserve">s/w </v>
      </c>
      <c r="AL75" s="59" t="str">
        <f t="shared" si="26"/>
        <v xml:space="preserve">drucken s/w </v>
      </c>
      <c r="AM75" s="59" t="str">
        <f t="shared" si="27"/>
        <v/>
      </c>
      <c r="AN75" s="59">
        <f t="shared" si="28"/>
        <v>0</v>
      </c>
    </row>
    <row r="76" spans="2:40" hidden="1" x14ac:dyDescent="0.25">
      <c r="B76" s="59">
        <v>1</v>
      </c>
      <c r="C76" s="59">
        <v>1</v>
      </c>
      <c r="D76" s="59">
        <f>IF(Vergabeunterlage!F90&gt;1,Vergabeunterlage!F90,1)</f>
        <v>1</v>
      </c>
      <c r="E76" s="59">
        <f>Vergabeunterlage!G90</f>
        <v>0</v>
      </c>
      <c r="F76" s="59">
        <f>Vergabeunterlage!H90</f>
        <v>0</v>
      </c>
      <c r="G76" s="59">
        <f t="shared" si="0"/>
        <v>0</v>
      </c>
      <c r="H76" s="62">
        <f t="shared" si="1"/>
        <v>0</v>
      </c>
      <c r="I76" s="62">
        <f t="shared" si="2"/>
        <v>0</v>
      </c>
      <c r="K76" s="59">
        <v>1</v>
      </c>
      <c r="M76" s="59">
        <v>1</v>
      </c>
      <c r="O76" s="63">
        <f t="shared" si="3"/>
        <v>0</v>
      </c>
      <c r="P76" s="63">
        <f t="shared" si="4"/>
        <v>0</v>
      </c>
      <c r="Q76" s="63">
        <f t="shared" si="5"/>
        <v>0</v>
      </c>
      <c r="R76" s="63">
        <f t="shared" si="6"/>
        <v>0</v>
      </c>
      <c r="S76" s="63">
        <f t="shared" si="7"/>
        <v>0</v>
      </c>
      <c r="T76" s="63">
        <f t="shared" si="8"/>
        <v>0</v>
      </c>
      <c r="U76" s="63">
        <f t="shared" si="9"/>
        <v>0</v>
      </c>
      <c r="V76" s="63">
        <f t="shared" si="10"/>
        <v>0</v>
      </c>
      <c r="W76" s="63">
        <f t="shared" si="11"/>
        <v>0</v>
      </c>
      <c r="X76" s="63">
        <f t="shared" si="12"/>
        <v>0</v>
      </c>
      <c r="Y76" s="63">
        <f t="shared" si="13"/>
        <v>0</v>
      </c>
      <c r="Z76" s="63">
        <f t="shared" si="14"/>
        <v>0</v>
      </c>
      <c r="AA76" s="64">
        <f t="shared" si="15"/>
        <v>0</v>
      </c>
      <c r="AB76" s="59">
        <f t="shared" si="16"/>
        <v>0</v>
      </c>
      <c r="AC76" s="59" t="str">
        <f t="shared" si="17"/>
        <v>Plan</v>
      </c>
      <c r="AD76" s="59" t="str">
        <f t="shared" si="18"/>
        <v>Plan s/w</v>
      </c>
      <c r="AE76" s="59">
        <f t="shared" si="19"/>
        <v>0</v>
      </c>
      <c r="AF76" s="59">
        <f t="shared" si="20"/>
        <v>0</v>
      </c>
      <c r="AG76" s="59" t="str">
        <f t="shared" si="21"/>
        <v xml:space="preserve">Plan s/w, 0 - </v>
      </c>
      <c r="AH76" s="59">
        <f t="shared" si="22"/>
        <v>0</v>
      </c>
      <c r="AI76" s="59" t="str">
        <f t="shared" si="23"/>
        <v/>
      </c>
      <c r="AJ76" s="59" t="str">
        <f t="shared" si="24"/>
        <v xml:space="preserve">s/w </v>
      </c>
      <c r="AK76" s="59" t="str">
        <f t="shared" si="25"/>
        <v xml:space="preserve">s/w </v>
      </c>
      <c r="AL76" s="59" t="str">
        <f t="shared" si="26"/>
        <v xml:space="preserve">drucken s/w </v>
      </c>
      <c r="AM76" s="59" t="str">
        <f t="shared" si="27"/>
        <v/>
      </c>
      <c r="AN76" s="59">
        <f t="shared" si="28"/>
        <v>0</v>
      </c>
    </row>
    <row r="77" spans="2:40" hidden="1" x14ac:dyDescent="0.25">
      <c r="B77" s="59">
        <v>1</v>
      </c>
      <c r="C77" s="59">
        <v>1</v>
      </c>
      <c r="D77" s="59">
        <f>IF(Vergabeunterlage!F91&gt;1,Vergabeunterlage!F91,1)</f>
        <v>1</v>
      </c>
      <c r="E77" s="59">
        <f>Vergabeunterlage!G91</f>
        <v>0</v>
      </c>
      <c r="F77" s="59">
        <f>Vergabeunterlage!H91</f>
        <v>0</v>
      </c>
      <c r="G77" s="59">
        <f t="shared" si="0"/>
        <v>0</v>
      </c>
      <c r="H77" s="62">
        <f t="shared" si="1"/>
        <v>0</v>
      </c>
      <c r="I77" s="62">
        <f t="shared" si="2"/>
        <v>0</v>
      </c>
      <c r="K77" s="59">
        <v>1</v>
      </c>
      <c r="M77" s="59">
        <v>1</v>
      </c>
      <c r="O77" s="63">
        <f t="shared" si="3"/>
        <v>0</v>
      </c>
      <c r="P77" s="63">
        <f t="shared" si="4"/>
        <v>0</v>
      </c>
      <c r="Q77" s="63">
        <f t="shared" si="5"/>
        <v>0</v>
      </c>
      <c r="R77" s="63">
        <f t="shared" si="6"/>
        <v>0</v>
      </c>
      <c r="S77" s="63">
        <f t="shared" si="7"/>
        <v>0</v>
      </c>
      <c r="T77" s="63">
        <f t="shared" si="8"/>
        <v>0</v>
      </c>
      <c r="U77" s="63">
        <f t="shared" si="9"/>
        <v>0</v>
      </c>
      <c r="V77" s="63">
        <f t="shared" si="10"/>
        <v>0</v>
      </c>
      <c r="W77" s="63">
        <f t="shared" si="11"/>
        <v>0</v>
      </c>
      <c r="X77" s="63">
        <f t="shared" si="12"/>
        <v>0</v>
      </c>
      <c r="Y77" s="63">
        <f t="shared" si="13"/>
        <v>0</v>
      </c>
      <c r="Z77" s="63">
        <f t="shared" si="14"/>
        <v>0</v>
      </c>
      <c r="AA77" s="64">
        <f t="shared" si="15"/>
        <v>0</v>
      </c>
      <c r="AB77" s="59">
        <f t="shared" si="16"/>
        <v>0</v>
      </c>
      <c r="AC77" s="59" t="str">
        <f t="shared" si="17"/>
        <v>Plan</v>
      </c>
      <c r="AD77" s="59" t="str">
        <f t="shared" si="18"/>
        <v>Plan s/w</v>
      </c>
      <c r="AE77" s="59">
        <f t="shared" si="19"/>
        <v>0</v>
      </c>
      <c r="AF77" s="59">
        <f t="shared" si="20"/>
        <v>0</v>
      </c>
      <c r="AG77" s="59" t="str">
        <f t="shared" si="21"/>
        <v xml:space="preserve">Plan s/w, 0 - </v>
      </c>
      <c r="AH77" s="59">
        <f t="shared" si="22"/>
        <v>0</v>
      </c>
      <c r="AI77" s="59" t="str">
        <f t="shared" si="23"/>
        <v/>
      </c>
      <c r="AJ77" s="59" t="str">
        <f t="shared" si="24"/>
        <v xml:space="preserve">s/w </v>
      </c>
      <c r="AK77" s="59" t="str">
        <f t="shared" si="25"/>
        <v xml:space="preserve">s/w </v>
      </c>
      <c r="AL77" s="59" t="str">
        <f t="shared" si="26"/>
        <v xml:space="preserve">drucken s/w </v>
      </c>
      <c r="AM77" s="59" t="str">
        <f t="shared" si="27"/>
        <v/>
      </c>
      <c r="AN77" s="59">
        <f t="shared" si="28"/>
        <v>0</v>
      </c>
    </row>
    <row r="78" spans="2:40" hidden="1" x14ac:dyDescent="0.25">
      <c r="B78" s="59">
        <v>1</v>
      </c>
      <c r="C78" s="59">
        <v>1</v>
      </c>
      <c r="D78" s="59">
        <f>IF(Vergabeunterlage!F92&gt;1,Vergabeunterlage!F92,1)</f>
        <v>1</v>
      </c>
      <c r="E78" s="59">
        <f>Vergabeunterlage!G92</f>
        <v>0</v>
      </c>
      <c r="F78" s="59">
        <f>Vergabeunterlage!H92</f>
        <v>0</v>
      </c>
      <c r="G78" s="59">
        <f t="shared" si="0"/>
        <v>0</v>
      </c>
      <c r="H78" s="62">
        <f t="shared" si="1"/>
        <v>0</v>
      </c>
      <c r="I78" s="62">
        <f t="shared" si="2"/>
        <v>0</v>
      </c>
      <c r="K78" s="59">
        <v>1</v>
      </c>
      <c r="M78" s="59">
        <v>1</v>
      </c>
      <c r="O78" s="63">
        <f t="shared" si="3"/>
        <v>0</v>
      </c>
      <c r="P78" s="63">
        <f t="shared" si="4"/>
        <v>0</v>
      </c>
      <c r="Q78" s="63">
        <f t="shared" si="5"/>
        <v>0</v>
      </c>
      <c r="R78" s="63">
        <f t="shared" si="6"/>
        <v>0</v>
      </c>
      <c r="S78" s="63">
        <f t="shared" si="7"/>
        <v>0</v>
      </c>
      <c r="T78" s="63">
        <f t="shared" si="8"/>
        <v>0</v>
      </c>
      <c r="U78" s="63">
        <f t="shared" si="9"/>
        <v>0</v>
      </c>
      <c r="V78" s="63">
        <f t="shared" si="10"/>
        <v>0</v>
      </c>
      <c r="W78" s="63">
        <f t="shared" si="11"/>
        <v>0</v>
      </c>
      <c r="X78" s="63">
        <f t="shared" si="12"/>
        <v>0</v>
      </c>
      <c r="Y78" s="63">
        <f t="shared" si="13"/>
        <v>0</v>
      </c>
      <c r="Z78" s="63">
        <f t="shared" si="14"/>
        <v>0</v>
      </c>
      <c r="AA78" s="64">
        <f t="shared" si="15"/>
        <v>0</v>
      </c>
      <c r="AB78" s="59">
        <f t="shared" si="16"/>
        <v>0</v>
      </c>
      <c r="AC78" s="59" t="str">
        <f t="shared" si="17"/>
        <v>Plan</v>
      </c>
      <c r="AD78" s="59" t="str">
        <f t="shared" si="18"/>
        <v>Plan s/w</v>
      </c>
      <c r="AE78" s="59">
        <f t="shared" si="19"/>
        <v>0</v>
      </c>
      <c r="AF78" s="59">
        <f t="shared" si="20"/>
        <v>0</v>
      </c>
      <c r="AG78" s="59" t="str">
        <f t="shared" si="21"/>
        <v xml:space="preserve">Plan s/w, 0 - </v>
      </c>
      <c r="AH78" s="59">
        <f t="shared" si="22"/>
        <v>0</v>
      </c>
      <c r="AI78" s="59" t="str">
        <f t="shared" si="23"/>
        <v/>
      </c>
      <c r="AJ78" s="59" t="str">
        <f t="shared" si="24"/>
        <v xml:space="preserve">s/w </v>
      </c>
      <c r="AK78" s="59" t="str">
        <f t="shared" si="25"/>
        <v xml:space="preserve">s/w </v>
      </c>
      <c r="AL78" s="59" t="str">
        <f t="shared" si="26"/>
        <v xml:space="preserve">drucken s/w </v>
      </c>
      <c r="AM78" s="59" t="str">
        <f t="shared" si="27"/>
        <v/>
      </c>
      <c r="AN78" s="59">
        <f t="shared" si="28"/>
        <v>0</v>
      </c>
    </row>
    <row r="79" spans="2:40" hidden="1" x14ac:dyDescent="0.25">
      <c r="B79" s="59">
        <v>1</v>
      </c>
      <c r="C79" s="59">
        <v>1</v>
      </c>
      <c r="D79" s="59">
        <f>IF(Vergabeunterlage!F93&gt;1,Vergabeunterlage!F93,1)</f>
        <v>1</v>
      </c>
      <c r="E79" s="59">
        <f>Vergabeunterlage!G93</f>
        <v>0</v>
      </c>
      <c r="F79" s="59">
        <f>Vergabeunterlage!H93</f>
        <v>0</v>
      </c>
      <c r="G79" s="59">
        <f t="shared" si="0"/>
        <v>0</v>
      </c>
      <c r="H79" s="62">
        <f t="shared" si="1"/>
        <v>0</v>
      </c>
      <c r="I79" s="62">
        <f t="shared" si="2"/>
        <v>0</v>
      </c>
      <c r="K79" s="59">
        <v>1</v>
      </c>
      <c r="M79" s="59">
        <v>1</v>
      </c>
      <c r="O79" s="63">
        <f t="shared" si="3"/>
        <v>0</v>
      </c>
      <c r="P79" s="63">
        <f t="shared" si="4"/>
        <v>0</v>
      </c>
      <c r="Q79" s="63">
        <f t="shared" si="5"/>
        <v>0</v>
      </c>
      <c r="R79" s="63">
        <f t="shared" si="6"/>
        <v>0</v>
      </c>
      <c r="S79" s="63">
        <f t="shared" si="7"/>
        <v>0</v>
      </c>
      <c r="T79" s="63">
        <f t="shared" si="8"/>
        <v>0</v>
      </c>
      <c r="U79" s="63">
        <f t="shared" si="9"/>
        <v>0</v>
      </c>
      <c r="V79" s="63">
        <f t="shared" si="10"/>
        <v>0</v>
      </c>
      <c r="W79" s="63">
        <f t="shared" si="11"/>
        <v>0</v>
      </c>
      <c r="X79" s="63">
        <f t="shared" si="12"/>
        <v>0</v>
      </c>
      <c r="Y79" s="63">
        <f t="shared" si="13"/>
        <v>0</v>
      </c>
      <c r="Z79" s="63">
        <f t="shared" si="14"/>
        <v>0</v>
      </c>
      <c r="AA79" s="64">
        <f t="shared" si="15"/>
        <v>0</v>
      </c>
      <c r="AB79" s="59">
        <f t="shared" si="16"/>
        <v>0</v>
      </c>
      <c r="AC79" s="59" t="str">
        <f t="shared" si="17"/>
        <v>Plan</v>
      </c>
      <c r="AD79" s="59" t="str">
        <f t="shared" si="18"/>
        <v>Plan s/w</v>
      </c>
      <c r="AE79" s="59">
        <f t="shared" si="19"/>
        <v>0</v>
      </c>
      <c r="AF79" s="59">
        <f t="shared" si="20"/>
        <v>0</v>
      </c>
      <c r="AG79" s="59" t="str">
        <f t="shared" si="21"/>
        <v xml:space="preserve">Plan s/w, 0 - </v>
      </c>
      <c r="AH79" s="59">
        <f t="shared" si="22"/>
        <v>0</v>
      </c>
      <c r="AI79" s="59" t="str">
        <f t="shared" si="23"/>
        <v/>
      </c>
      <c r="AJ79" s="59" t="str">
        <f t="shared" si="24"/>
        <v xml:space="preserve">s/w </v>
      </c>
      <c r="AK79" s="59" t="str">
        <f t="shared" si="25"/>
        <v xml:space="preserve">s/w </v>
      </c>
      <c r="AL79" s="59" t="str">
        <f t="shared" si="26"/>
        <v xml:space="preserve">drucken s/w </v>
      </c>
      <c r="AM79" s="59" t="str">
        <f t="shared" si="27"/>
        <v/>
      </c>
      <c r="AN79" s="59">
        <f t="shared" si="28"/>
        <v>0</v>
      </c>
    </row>
    <row r="80" spans="2:40" hidden="1" x14ac:dyDescent="0.25">
      <c r="B80" s="59">
        <v>1</v>
      </c>
      <c r="C80" s="59">
        <v>1</v>
      </c>
      <c r="D80" s="59">
        <f>IF(Vergabeunterlage!F94&gt;1,Vergabeunterlage!F94,1)</f>
        <v>1</v>
      </c>
      <c r="E80" s="59">
        <f>Vergabeunterlage!G94</f>
        <v>0</v>
      </c>
      <c r="F80" s="59">
        <f>Vergabeunterlage!H94</f>
        <v>0</v>
      </c>
      <c r="G80" s="59">
        <f t="shared" si="0"/>
        <v>0</v>
      </c>
      <c r="H80" s="62">
        <f t="shared" si="1"/>
        <v>0</v>
      </c>
      <c r="I80" s="62">
        <f t="shared" si="2"/>
        <v>0</v>
      </c>
      <c r="K80" s="59">
        <v>1</v>
      </c>
      <c r="M80" s="59">
        <v>1</v>
      </c>
      <c r="O80" s="63">
        <f t="shared" si="3"/>
        <v>0</v>
      </c>
      <c r="P80" s="63">
        <f t="shared" si="4"/>
        <v>0</v>
      </c>
      <c r="Q80" s="63">
        <f t="shared" si="5"/>
        <v>0</v>
      </c>
      <c r="R80" s="63">
        <f t="shared" si="6"/>
        <v>0</v>
      </c>
      <c r="S80" s="63">
        <f t="shared" si="7"/>
        <v>0</v>
      </c>
      <c r="T80" s="63">
        <f t="shared" si="8"/>
        <v>0</v>
      </c>
      <c r="U80" s="63">
        <f t="shared" si="9"/>
        <v>0</v>
      </c>
      <c r="V80" s="63">
        <f t="shared" si="10"/>
        <v>0</v>
      </c>
      <c r="W80" s="63">
        <f t="shared" si="11"/>
        <v>0</v>
      </c>
      <c r="X80" s="63">
        <f t="shared" si="12"/>
        <v>0</v>
      </c>
      <c r="Y80" s="63">
        <f t="shared" si="13"/>
        <v>0</v>
      </c>
      <c r="Z80" s="63">
        <f t="shared" si="14"/>
        <v>0</v>
      </c>
      <c r="AA80" s="64">
        <f t="shared" si="15"/>
        <v>0</v>
      </c>
      <c r="AB80" s="59">
        <f t="shared" si="16"/>
        <v>0</v>
      </c>
      <c r="AC80" s="59" t="str">
        <f t="shared" si="17"/>
        <v>Plan</v>
      </c>
      <c r="AD80" s="59" t="str">
        <f t="shared" si="18"/>
        <v>Plan s/w</v>
      </c>
      <c r="AE80" s="59">
        <f t="shared" si="19"/>
        <v>0</v>
      </c>
      <c r="AF80" s="59">
        <f t="shared" si="20"/>
        <v>0</v>
      </c>
      <c r="AG80" s="59" t="str">
        <f t="shared" si="21"/>
        <v xml:space="preserve">Plan s/w, 0 - </v>
      </c>
      <c r="AH80" s="59">
        <f t="shared" si="22"/>
        <v>0</v>
      </c>
      <c r="AI80" s="59" t="str">
        <f t="shared" si="23"/>
        <v/>
      </c>
      <c r="AJ80" s="59" t="str">
        <f t="shared" si="24"/>
        <v xml:space="preserve">s/w </v>
      </c>
      <c r="AK80" s="59" t="str">
        <f t="shared" si="25"/>
        <v xml:space="preserve">s/w </v>
      </c>
      <c r="AL80" s="59" t="str">
        <f t="shared" si="26"/>
        <v xml:space="preserve">drucken s/w </v>
      </c>
      <c r="AM80" s="59" t="str">
        <f t="shared" si="27"/>
        <v/>
      </c>
      <c r="AN80" s="59">
        <f t="shared" si="28"/>
        <v>0</v>
      </c>
    </row>
    <row r="81" spans="2:40" hidden="1" x14ac:dyDescent="0.25">
      <c r="B81" s="59">
        <v>1</v>
      </c>
      <c r="C81" s="59">
        <v>1</v>
      </c>
      <c r="D81" s="59">
        <f>IF(Vergabeunterlage!F95&gt;1,Vergabeunterlage!F95,1)</f>
        <v>1</v>
      </c>
      <c r="E81" s="59">
        <f>Vergabeunterlage!G95</f>
        <v>0</v>
      </c>
      <c r="F81" s="59">
        <f>Vergabeunterlage!H95</f>
        <v>0</v>
      </c>
      <c r="G81" s="59">
        <f t="shared" ref="G81:G109" si="29">E81*F81</f>
        <v>0</v>
      </c>
      <c r="H81" s="62">
        <f t="shared" ref="H81:H109" si="30">IF(G81=0,0,IF(G81&gt;$M$1,IF(G81&gt;$M$2,IF(G81&gt;$M$3,IF(G81&gt;$M$4,$F$5,$F$4),$F$3),$F$2),$F$1))</f>
        <v>0</v>
      </c>
      <c r="I81" s="62">
        <f t="shared" ref="I81:I109" si="31">IF(G81=0,0,IF(G81&gt;$M$1,IF(G81&gt;$M$2,IF(G81&gt;$M$3,IF(G81&gt;$M$4,$J$5,$J$4),$J$3),$J$2),$J$1))</f>
        <v>0</v>
      </c>
      <c r="K81" s="59">
        <v>1</v>
      </c>
      <c r="M81" s="59">
        <v>1</v>
      </c>
      <c r="O81" s="63">
        <f t="shared" ref="O81:O109" si="32">IF(C81=2,I81,H81)</f>
        <v>0</v>
      </c>
      <c r="P81" s="63">
        <f t="shared" ref="P81:P109" si="33">IF(B81=7,$G$5,IF(B81=6,$G$4,IF(B81=5,$G$3,IF(B81=4,$G$2,IF(B81=3,$G$1,0)))))</f>
        <v>0</v>
      </c>
      <c r="Q81" s="63">
        <f t="shared" ref="Q81:Q109" si="34">IF(B81=7,$H$5,IF(B81=6,$H$4,IF(B81=5,$H$3,IF(B81=4,$H$2,IF(B81=3,$H$1,0)))))</f>
        <v>0</v>
      </c>
      <c r="R81" s="63">
        <f t="shared" ref="R81:R109" si="35">IF(C81=2,Q81,P81)</f>
        <v>0</v>
      </c>
      <c r="S81" s="63">
        <f t="shared" ref="S81:S109" si="36">IF(O81&gt;0,O81,R81)</f>
        <v>0</v>
      </c>
      <c r="T81" s="63">
        <f t="shared" ref="T81:T109" si="37">IF(E81&gt;0,H81,P81)</f>
        <v>0</v>
      </c>
      <c r="U81" s="63">
        <f t="shared" ref="U81:U109" si="38">IF(K81=2,$G$1,IF(K81=3,$G$2,IF(K81=4,$G$3,IF(K81=5,$G$4,IF(K81=6,$G$5,0)))))</f>
        <v>0</v>
      </c>
      <c r="V81" s="63">
        <f t="shared" ref="V81:V109" si="39">IF(K81=2,$H$1,IF(K81=3,$H$2,IF(K81=4,$H$3,IF(K81=5,$H$4,IF(K81=6,$H$5,0)))))</f>
        <v>0</v>
      </c>
      <c r="W81" s="63">
        <f t="shared" ref="W81:W109" si="40">IF(C81=2,V81,U81)</f>
        <v>0</v>
      </c>
      <c r="X81" s="63">
        <f t="shared" ref="X81:X109" si="41">IF(K81&gt;1,U81,T81)</f>
        <v>0</v>
      </c>
      <c r="Y81" s="63">
        <f t="shared" ref="Y81:Y109" si="42">IF(K81&gt;1,W81,S81)</f>
        <v>0</v>
      </c>
      <c r="Z81" s="63">
        <f t="shared" ref="Z81:Z109" si="43">IF(M81=1,Y81,IF(M81=2,X81,0))</f>
        <v>0</v>
      </c>
      <c r="AA81" s="64">
        <f t="shared" ref="AA81:AA109" si="44">D81*Z81</f>
        <v>0</v>
      </c>
      <c r="AB81" s="59">
        <f t="shared" ref="AB81:AB109" si="45">IF(AA81&gt;0,D81,0)</f>
        <v>0</v>
      </c>
      <c r="AC81" s="59" t="str">
        <f t="shared" ref="AC81:AC109" si="46">IF(AB81&gt;1,AB81&amp;" Pläne","Plan")</f>
        <v>Plan</v>
      </c>
      <c r="AD81" s="59" t="str">
        <f t="shared" ref="AD81:AD109" si="47">IF(C81=1,AC81&amp;" s/w",AC81&amp;" farbig")</f>
        <v>Plan s/w</v>
      </c>
      <c r="AE81" s="59">
        <f t="shared" ref="AE81:AE109" si="48">IF(B81=3,"A4",IF(B81=4,"A3",IF(B81=5,"A2",IF(B81=6,"A1",IF(B81=7,"A0",0)))))</f>
        <v>0</v>
      </c>
      <c r="AF81" s="59">
        <f t="shared" ref="AF81:AF109" si="49">IF(E81&gt;0,E81&amp;"x"&amp;F81,AE81)</f>
        <v>0</v>
      </c>
      <c r="AG81" s="59" t="str">
        <f t="shared" ref="AG81:AG109" si="50">AD81&amp;", "&amp;AF81&amp;" - "</f>
        <v xml:space="preserve">Plan s/w, 0 - </v>
      </c>
      <c r="AH81" s="59">
        <f t="shared" ref="AH81:AH109" si="51">IF(K81=2,"A4",IF(K81=3,"A3",IF(K81=4,"A2",IF(K81=5,"A1",IF(K81=6,"A0",0)))))</f>
        <v>0</v>
      </c>
      <c r="AI81" s="59" t="str">
        <f t="shared" ref="AI81:AI109" si="52">IF(AH81=0,"",AH81&amp;" ")</f>
        <v/>
      </c>
      <c r="AJ81" s="59" t="str">
        <f t="shared" ref="AJ81:AJ109" si="53">IF(C81=1,"s/w ",IF(C81=2,"farbig "))</f>
        <v xml:space="preserve">s/w </v>
      </c>
      <c r="AK81" s="59" t="str">
        <f t="shared" ref="AK81:AK109" si="54">IF(M81=1,AJ81,IF(M81=2,"s/w, ",0))</f>
        <v xml:space="preserve">s/w </v>
      </c>
      <c r="AL81" s="59" t="str">
        <f t="shared" ref="AL81:AL109" si="55">IF(M81=3,"nicht drucken - nur auf CD!","drucken "&amp;AI81&amp;AK81)</f>
        <v xml:space="preserve">drucken s/w </v>
      </c>
      <c r="AM81" s="59" t="str">
        <f t="shared" ref="AM81:AM109" si="56">IF(AN81=1,AG81&amp;AL81,"")</f>
        <v/>
      </c>
      <c r="AN81" s="59">
        <f t="shared" ref="AN81:AN109" si="57">IF(B81&gt;2,1,IF(E81&gt;0,1,0))</f>
        <v>0</v>
      </c>
    </row>
    <row r="82" spans="2:40" hidden="1" x14ac:dyDescent="0.25">
      <c r="B82" s="59">
        <v>1</v>
      </c>
      <c r="C82" s="59">
        <v>1</v>
      </c>
      <c r="D82" s="59">
        <f>IF(Vergabeunterlage!F96&gt;1,Vergabeunterlage!F96,1)</f>
        <v>1</v>
      </c>
      <c r="E82" s="59">
        <f>Vergabeunterlage!G96</f>
        <v>0</v>
      </c>
      <c r="F82" s="59">
        <f>Vergabeunterlage!H96</f>
        <v>0</v>
      </c>
      <c r="G82" s="59">
        <f t="shared" si="29"/>
        <v>0</v>
      </c>
      <c r="H82" s="62">
        <f t="shared" si="30"/>
        <v>0</v>
      </c>
      <c r="I82" s="62">
        <f t="shared" si="31"/>
        <v>0</v>
      </c>
      <c r="K82" s="59">
        <v>1</v>
      </c>
      <c r="M82" s="59">
        <v>1</v>
      </c>
      <c r="O82" s="63">
        <f t="shared" si="32"/>
        <v>0</v>
      </c>
      <c r="P82" s="63">
        <f t="shared" si="33"/>
        <v>0</v>
      </c>
      <c r="Q82" s="63">
        <f t="shared" si="34"/>
        <v>0</v>
      </c>
      <c r="R82" s="63">
        <f t="shared" si="35"/>
        <v>0</v>
      </c>
      <c r="S82" s="63">
        <f t="shared" si="36"/>
        <v>0</v>
      </c>
      <c r="T82" s="63">
        <f t="shared" si="37"/>
        <v>0</v>
      </c>
      <c r="U82" s="63">
        <f t="shared" si="38"/>
        <v>0</v>
      </c>
      <c r="V82" s="63">
        <f t="shared" si="39"/>
        <v>0</v>
      </c>
      <c r="W82" s="63">
        <f t="shared" si="40"/>
        <v>0</v>
      </c>
      <c r="X82" s="63">
        <f t="shared" si="41"/>
        <v>0</v>
      </c>
      <c r="Y82" s="63">
        <f t="shared" si="42"/>
        <v>0</v>
      </c>
      <c r="Z82" s="63">
        <f t="shared" si="43"/>
        <v>0</v>
      </c>
      <c r="AA82" s="64">
        <f t="shared" si="44"/>
        <v>0</v>
      </c>
      <c r="AB82" s="59">
        <f t="shared" si="45"/>
        <v>0</v>
      </c>
      <c r="AC82" s="59" t="str">
        <f t="shared" si="46"/>
        <v>Plan</v>
      </c>
      <c r="AD82" s="59" t="str">
        <f t="shared" si="47"/>
        <v>Plan s/w</v>
      </c>
      <c r="AE82" s="59">
        <f t="shared" si="48"/>
        <v>0</v>
      </c>
      <c r="AF82" s="59">
        <f t="shared" si="49"/>
        <v>0</v>
      </c>
      <c r="AG82" s="59" t="str">
        <f t="shared" si="50"/>
        <v xml:space="preserve">Plan s/w, 0 - </v>
      </c>
      <c r="AH82" s="59">
        <f t="shared" si="51"/>
        <v>0</v>
      </c>
      <c r="AI82" s="59" t="str">
        <f t="shared" si="52"/>
        <v/>
      </c>
      <c r="AJ82" s="59" t="str">
        <f t="shared" si="53"/>
        <v xml:space="preserve">s/w </v>
      </c>
      <c r="AK82" s="59" t="str">
        <f t="shared" si="54"/>
        <v xml:space="preserve">s/w </v>
      </c>
      <c r="AL82" s="59" t="str">
        <f t="shared" si="55"/>
        <v xml:space="preserve">drucken s/w </v>
      </c>
      <c r="AM82" s="59" t="str">
        <f t="shared" si="56"/>
        <v/>
      </c>
      <c r="AN82" s="59">
        <f t="shared" si="57"/>
        <v>0</v>
      </c>
    </row>
    <row r="83" spans="2:40" hidden="1" x14ac:dyDescent="0.25">
      <c r="B83" s="59">
        <v>1</v>
      </c>
      <c r="C83" s="59">
        <v>1</v>
      </c>
      <c r="D83" s="59">
        <f>IF(Vergabeunterlage!F97&gt;1,Vergabeunterlage!F97,1)</f>
        <v>1</v>
      </c>
      <c r="E83" s="59">
        <f>Vergabeunterlage!G97</f>
        <v>0</v>
      </c>
      <c r="F83" s="59">
        <f>Vergabeunterlage!H97</f>
        <v>0</v>
      </c>
      <c r="G83" s="59">
        <f t="shared" si="29"/>
        <v>0</v>
      </c>
      <c r="H83" s="62">
        <f t="shared" si="30"/>
        <v>0</v>
      </c>
      <c r="I83" s="62">
        <f t="shared" si="31"/>
        <v>0</v>
      </c>
      <c r="K83" s="59">
        <v>1</v>
      </c>
      <c r="M83" s="59">
        <v>1</v>
      </c>
      <c r="O83" s="63">
        <f t="shared" si="32"/>
        <v>0</v>
      </c>
      <c r="P83" s="63">
        <f t="shared" si="33"/>
        <v>0</v>
      </c>
      <c r="Q83" s="63">
        <f t="shared" si="34"/>
        <v>0</v>
      </c>
      <c r="R83" s="63">
        <f t="shared" si="35"/>
        <v>0</v>
      </c>
      <c r="S83" s="63">
        <f t="shared" si="36"/>
        <v>0</v>
      </c>
      <c r="T83" s="63">
        <f t="shared" si="37"/>
        <v>0</v>
      </c>
      <c r="U83" s="63">
        <f t="shared" si="38"/>
        <v>0</v>
      </c>
      <c r="V83" s="63">
        <f t="shared" si="39"/>
        <v>0</v>
      </c>
      <c r="W83" s="63">
        <f t="shared" si="40"/>
        <v>0</v>
      </c>
      <c r="X83" s="63">
        <f t="shared" si="41"/>
        <v>0</v>
      </c>
      <c r="Y83" s="63">
        <f t="shared" si="42"/>
        <v>0</v>
      </c>
      <c r="Z83" s="63">
        <f t="shared" si="43"/>
        <v>0</v>
      </c>
      <c r="AA83" s="64">
        <f t="shared" si="44"/>
        <v>0</v>
      </c>
      <c r="AB83" s="59">
        <f t="shared" si="45"/>
        <v>0</v>
      </c>
      <c r="AC83" s="59" t="str">
        <f t="shared" si="46"/>
        <v>Plan</v>
      </c>
      <c r="AD83" s="59" t="str">
        <f t="shared" si="47"/>
        <v>Plan s/w</v>
      </c>
      <c r="AE83" s="59">
        <f t="shared" si="48"/>
        <v>0</v>
      </c>
      <c r="AF83" s="59">
        <f t="shared" si="49"/>
        <v>0</v>
      </c>
      <c r="AG83" s="59" t="str">
        <f t="shared" si="50"/>
        <v xml:space="preserve">Plan s/w, 0 - </v>
      </c>
      <c r="AH83" s="59">
        <f t="shared" si="51"/>
        <v>0</v>
      </c>
      <c r="AI83" s="59" t="str">
        <f t="shared" si="52"/>
        <v/>
      </c>
      <c r="AJ83" s="59" t="str">
        <f t="shared" si="53"/>
        <v xml:space="preserve">s/w </v>
      </c>
      <c r="AK83" s="59" t="str">
        <f t="shared" si="54"/>
        <v xml:space="preserve">s/w </v>
      </c>
      <c r="AL83" s="59" t="str">
        <f t="shared" si="55"/>
        <v xml:space="preserve">drucken s/w </v>
      </c>
      <c r="AM83" s="59" t="str">
        <f t="shared" si="56"/>
        <v/>
      </c>
      <c r="AN83" s="59">
        <f t="shared" si="57"/>
        <v>0</v>
      </c>
    </row>
    <row r="84" spans="2:40" hidden="1" x14ac:dyDescent="0.25">
      <c r="B84" s="59">
        <v>1</v>
      </c>
      <c r="C84" s="59">
        <v>1</v>
      </c>
      <c r="D84" s="59">
        <f>IF(Vergabeunterlage!F98&gt;1,Vergabeunterlage!F98,1)</f>
        <v>1</v>
      </c>
      <c r="E84" s="59">
        <f>Vergabeunterlage!G98</f>
        <v>0</v>
      </c>
      <c r="F84" s="59">
        <f>Vergabeunterlage!H98</f>
        <v>0</v>
      </c>
      <c r="G84" s="59">
        <f t="shared" si="29"/>
        <v>0</v>
      </c>
      <c r="H84" s="62">
        <f t="shared" si="30"/>
        <v>0</v>
      </c>
      <c r="I84" s="62">
        <f t="shared" si="31"/>
        <v>0</v>
      </c>
      <c r="K84" s="59">
        <v>1</v>
      </c>
      <c r="M84" s="59">
        <v>1</v>
      </c>
      <c r="O84" s="63">
        <f t="shared" si="32"/>
        <v>0</v>
      </c>
      <c r="P84" s="63">
        <f t="shared" si="33"/>
        <v>0</v>
      </c>
      <c r="Q84" s="63">
        <f t="shared" si="34"/>
        <v>0</v>
      </c>
      <c r="R84" s="63">
        <f t="shared" si="35"/>
        <v>0</v>
      </c>
      <c r="S84" s="63">
        <f t="shared" si="36"/>
        <v>0</v>
      </c>
      <c r="T84" s="63">
        <f t="shared" si="37"/>
        <v>0</v>
      </c>
      <c r="U84" s="63">
        <f t="shared" si="38"/>
        <v>0</v>
      </c>
      <c r="V84" s="63">
        <f t="shared" si="39"/>
        <v>0</v>
      </c>
      <c r="W84" s="63">
        <f t="shared" si="40"/>
        <v>0</v>
      </c>
      <c r="X84" s="63">
        <f t="shared" si="41"/>
        <v>0</v>
      </c>
      <c r="Y84" s="63">
        <f t="shared" si="42"/>
        <v>0</v>
      </c>
      <c r="Z84" s="63">
        <f t="shared" si="43"/>
        <v>0</v>
      </c>
      <c r="AA84" s="64">
        <f t="shared" si="44"/>
        <v>0</v>
      </c>
      <c r="AB84" s="59">
        <f t="shared" si="45"/>
        <v>0</v>
      </c>
      <c r="AC84" s="59" t="str">
        <f t="shared" si="46"/>
        <v>Plan</v>
      </c>
      <c r="AD84" s="59" t="str">
        <f t="shared" si="47"/>
        <v>Plan s/w</v>
      </c>
      <c r="AE84" s="59">
        <f t="shared" si="48"/>
        <v>0</v>
      </c>
      <c r="AF84" s="59">
        <f t="shared" si="49"/>
        <v>0</v>
      </c>
      <c r="AG84" s="59" t="str">
        <f t="shared" si="50"/>
        <v xml:space="preserve">Plan s/w, 0 - </v>
      </c>
      <c r="AH84" s="59">
        <f t="shared" si="51"/>
        <v>0</v>
      </c>
      <c r="AI84" s="59" t="str">
        <f t="shared" si="52"/>
        <v/>
      </c>
      <c r="AJ84" s="59" t="str">
        <f t="shared" si="53"/>
        <v xml:space="preserve">s/w </v>
      </c>
      <c r="AK84" s="59" t="str">
        <f t="shared" si="54"/>
        <v xml:space="preserve">s/w </v>
      </c>
      <c r="AL84" s="59" t="str">
        <f t="shared" si="55"/>
        <v xml:space="preserve">drucken s/w </v>
      </c>
      <c r="AM84" s="59" t="str">
        <f t="shared" si="56"/>
        <v/>
      </c>
      <c r="AN84" s="59">
        <f t="shared" si="57"/>
        <v>0</v>
      </c>
    </row>
    <row r="85" spans="2:40" hidden="1" x14ac:dyDescent="0.25">
      <c r="B85" s="59">
        <v>1</v>
      </c>
      <c r="C85" s="59">
        <v>1</v>
      </c>
      <c r="D85" s="59">
        <f>IF(Vergabeunterlage!F99&gt;1,Vergabeunterlage!F99,1)</f>
        <v>1</v>
      </c>
      <c r="E85" s="59">
        <f>Vergabeunterlage!G99</f>
        <v>0</v>
      </c>
      <c r="F85" s="59">
        <f>Vergabeunterlage!H99</f>
        <v>0</v>
      </c>
      <c r="G85" s="59">
        <f t="shared" si="29"/>
        <v>0</v>
      </c>
      <c r="H85" s="62">
        <f t="shared" si="30"/>
        <v>0</v>
      </c>
      <c r="I85" s="62">
        <f t="shared" si="31"/>
        <v>0</v>
      </c>
      <c r="K85" s="59">
        <v>1</v>
      </c>
      <c r="M85" s="59">
        <v>1</v>
      </c>
      <c r="O85" s="63">
        <f t="shared" si="32"/>
        <v>0</v>
      </c>
      <c r="P85" s="63">
        <f t="shared" si="33"/>
        <v>0</v>
      </c>
      <c r="Q85" s="63">
        <f t="shared" si="34"/>
        <v>0</v>
      </c>
      <c r="R85" s="63">
        <f t="shared" si="35"/>
        <v>0</v>
      </c>
      <c r="S85" s="63">
        <f t="shared" si="36"/>
        <v>0</v>
      </c>
      <c r="T85" s="63">
        <f t="shared" si="37"/>
        <v>0</v>
      </c>
      <c r="U85" s="63">
        <f t="shared" si="38"/>
        <v>0</v>
      </c>
      <c r="V85" s="63">
        <f t="shared" si="39"/>
        <v>0</v>
      </c>
      <c r="W85" s="63">
        <f t="shared" si="40"/>
        <v>0</v>
      </c>
      <c r="X85" s="63">
        <f t="shared" si="41"/>
        <v>0</v>
      </c>
      <c r="Y85" s="63">
        <f t="shared" si="42"/>
        <v>0</v>
      </c>
      <c r="Z85" s="63">
        <f t="shared" si="43"/>
        <v>0</v>
      </c>
      <c r="AA85" s="64">
        <f t="shared" si="44"/>
        <v>0</v>
      </c>
      <c r="AB85" s="59">
        <f t="shared" si="45"/>
        <v>0</v>
      </c>
      <c r="AC85" s="59" t="str">
        <f t="shared" si="46"/>
        <v>Plan</v>
      </c>
      <c r="AD85" s="59" t="str">
        <f t="shared" si="47"/>
        <v>Plan s/w</v>
      </c>
      <c r="AE85" s="59">
        <f t="shared" si="48"/>
        <v>0</v>
      </c>
      <c r="AF85" s="59">
        <f t="shared" si="49"/>
        <v>0</v>
      </c>
      <c r="AG85" s="59" t="str">
        <f t="shared" si="50"/>
        <v xml:space="preserve">Plan s/w, 0 - </v>
      </c>
      <c r="AH85" s="59">
        <f t="shared" si="51"/>
        <v>0</v>
      </c>
      <c r="AI85" s="59" t="str">
        <f t="shared" si="52"/>
        <v/>
      </c>
      <c r="AJ85" s="59" t="str">
        <f t="shared" si="53"/>
        <v xml:space="preserve">s/w </v>
      </c>
      <c r="AK85" s="59" t="str">
        <f t="shared" si="54"/>
        <v xml:space="preserve">s/w </v>
      </c>
      <c r="AL85" s="59" t="str">
        <f t="shared" si="55"/>
        <v xml:space="preserve">drucken s/w </v>
      </c>
      <c r="AM85" s="59" t="str">
        <f t="shared" si="56"/>
        <v/>
      </c>
      <c r="AN85" s="59">
        <f t="shared" si="57"/>
        <v>0</v>
      </c>
    </row>
    <row r="86" spans="2:40" hidden="1" x14ac:dyDescent="0.25">
      <c r="B86" s="59">
        <v>1</v>
      </c>
      <c r="C86" s="59">
        <v>1</v>
      </c>
      <c r="D86" s="59">
        <f>IF(Vergabeunterlage!F100&gt;1,Vergabeunterlage!F100,1)</f>
        <v>1</v>
      </c>
      <c r="E86" s="59">
        <f>Vergabeunterlage!G100</f>
        <v>0</v>
      </c>
      <c r="F86" s="59">
        <f>Vergabeunterlage!H100</f>
        <v>0</v>
      </c>
      <c r="G86" s="59">
        <f t="shared" si="29"/>
        <v>0</v>
      </c>
      <c r="H86" s="62">
        <f t="shared" si="30"/>
        <v>0</v>
      </c>
      <c r="I86" s="62">
        <f t="shared" si="31"/>
        <v>0</v>
      </c>
      <c r="K86" s="59">
        <v>1</v>
      </c>
      <c r="M86" s="59">
        <v>1</v>
      </c>
      <c r="O86" s="63">
        <f t="shared" si="32"/>
        <v>0</v>
      </c>
      <c r="P86" s="63">
        <f t="shared" si="33"/>
        <v>0</v>
      </c>
      <c r="Q86" s="63">
        <f t="shared" si="34"/>
        <v>0</v>
      </c>
      <c r="R86" s="63">
        <f t="shared" si="35"/>
        <v>0</v>
      </c>
      <c r="S86" s="63">
        <f t="shared" si="36"/>
        <v>0</v>
      </c>
      <c r="T86" s="63">
        <f t="shared" si="37"/>
        <v>0</v>
      </c>
      <c r="U86" s="63">
        <f t="shared" si="38"/>
        <v>0</v>
      </c>
      <c r="V86" s="63">
        <f t="shared" si="39"/>
        <v>0</v>
      </c>
      <c r="W86" s="63">
        <f t="shared" si="40"/>
        <v>0</v>
      </c>
      <c r="X86" s="63">
        <f t="shared" si="41"/>
        <v>0</v>
      </c>
      <c r="Y86" s="63">
        <f t="shared" si="42"/>
        <v>0</v>
      </c>
      <c r="Z86" s="63">
        <f t="shared" si="43"/>
        <v>0</v>
      </c>
      <c r="AA86" s="64">
        <f t="shared" si="44"/>
        <v>0</v>
      </c>
      <c r="AB86" s="59">
        <f t="shared" si="45"/>
        <v>0</v>
      </c>
      <c r="AC86" s="59" t="str">
        <f t="shared" si="46"/>
        <v>Plan</v>
      </c>
      <c r="AD86" s="59" t="str">
        <f t="shared" si="47"/>
        <v>Plan s/w</v>
      </c>
      <c r="AE86" s="59">
        <f t="shared" si="48"/>
        <v>0</v>
      </c>
      <c r="AF86" s="59">
        <f t="shared" si="49"/>
        <v>0</v>
      </c>
      <c r="AG86" s="59" t="str">
        <f t="shared" si="50"/>
        <v xml:space="preserve">Plan s/w, 0 - </v>
      </c>
      <c r="AH86" s="59">
        <f t="shared" si="51"/>
        <v>0</v>
      </c>
      <c r="AI86" s="59" t="str">
        <f t="shared" si="52"/>
        <v/>
      </c>
      <c r="AJ86" s="59" t="str">
        <f t="shared" si="53"/>
        <v xml:space="preserve">s/w </v>
      </c>
      <c r="AK86" s="59" t="str">
        <f t="shared" si="54"/>
        <v xml:space="preserve">s/w </v>
      </c>
      <c r="AL86" s="59" t="str">
        <f t="shared" si="55"/>
        <v xml:space="preserve">drucken s/w </v>
      </c>
      <c r="AM86" s="59" t="str">
        <f t="shared" si="56"/>
        <v/>
      </c>
      <c r="AN86" s="59">
        <f t="shared" si="57"/>
        <v>0</v>
      </c>
    </row>
    <row r="87" spans="2:40" hidden="1" x14ac:dyDescent="0.25">
      <c r="B87" s="59">
        <v>1</v>
      </c>
      <c r="C87" s="59">
        <v>1</v>
      </c>
      <c r="D87" s="59">
        <f>IF(Vergabeunterlage!F101&gt;1,Vergabeunterlage!F101,1)</f>
        <v>1</v>
      </c>
      <c r="E87" s="59">
        <f>Vergabeunterlage!G101</f>
        <v>0</v>
      </c>
      <c r="F87" s="59">
        <f>Vergabeunterlage!H101</f>
        <v>0</v>
      </c>
      <c r="G87" s="59">
        <f t="shared" si="29"/>
        <v>0</v>
      </c>
      <c r="H87" s="62">
        <f t="shared" si="30"/>
        <v>0</v>
      </c>
      <c r="I87" s="62">
        <f t="shared" si="31"/>
        <v>0</v>
      </c>
      <c r="K87" s="59">
        <v>1</v>
      </c>
      <c r="M87" s="59">
        <v>1</v>
      </c>
      <c r="O87" s="63">
        <f t="shared" si="32"/>
        <v>0</v>
      </c>
      <c r="P87" s="63">
        <f t="shared" si="33"/>
        <v>0</v>
      </c>
      <c r="Q87" s="63">
        <f t="shared" si="34"/>
        <v>0</v>
      </c>
      <c r="R87" s="63">
        <f t="shared" si="35"/>
        <v>0</v>
      </c>
      <c r="S87" s="63">
        <f t="shared" si="36"/>
        <v>0</v>
      </c>
      <c r="T87" s="63">
        <f t="shared" si="37"/>
        <v>0</v>
      </c>
      <c r="U87" s="63">
        <f t="shared" si="38"/>
        <v>0</v>
      </c>
      <c r="V87" s="63">
        <f t="shared" si="39"/>
        <v>0</v>
      </c>
      <c r="W87" s="63">
        <f t="shared" si="40"/>
        <v>0</v>
      </c>
      <c r="X87" s="63">
        <f t="shared" si="41"/>
        <v>0</v>
      </c>
      <c r="Y87" s="63">
        <f t="shared" si="42"/>
        <v>0</v>
      </c>
      <c r="Z87" s="63">
        <f t="shared" si="43"/>
        <v>0</v>
      </c>
      <c r="AA87" s="64">
        <f t="shared" si="44"/>
        <v>0</v>
      </c>
      <c r="AB87" s="59">
        <f t="shared" si="45"/>
        <v>0</v>
      </c>
      <c r="AC87" s="59" t="str">
        <f t="shared" si="46"/>
        <v>Plan</v>
      </c>
      <c r="AD87" s="59" t="str">
        <f t="shared" si="47"/>
        <v>Plan s/w</v>
      </c>
      <c r="AE87" s="59">
        <f t="shared" si="48"/>
        <v>0</v>
      </c>
      <c r="AF87" s="59">
        <f t="shared" si="49"/>
        <v>0</v>
      </c>
      <c r="AG87" s="59" t="str">
        <f t="shared" si="50"/>
        <v xml:space="preserve">Plan s/w, 0 - </v>
      </c>
      <c r="AH87" s="59">
        <f t="shared" si="51"/>
        <v>0</v>
      </c>
      <c r="AI87" s="59" t="str">
        <f t="shared" si="52"/>
        <v/>
      </c>
      <c r="AJ87" s="59" t="str">
        <f t="shared" si="53"/>
        <v xml:space="preserve">s/w </v>
      </c>
      <c r="AK87" s="59" t="str">
        <f t="shared" si="54"/>
        <v xml:space="preserve">s/w </v>
      </c>
      <c r="AL87" s="59" t="str">
        <f t="shared" si="55"/>
        <v xml:space="preserve">drucken s/w </v>
      </c>
      <c r="AM87" s="59" t="str">
        <f t="shared" si="56"/>
        <v/>
      </c>
      <c r="AN87" s="59">
        <f t="shared" si="57"/>
        <v>0</v>
      </c>
    </row>
    <row r="88" spans="2:40" hidden="1" x14ac:dyDescent="0.25">
      <c r="B88" s="59">
        <v>1</v>
      </c>
      <c r="C88" s="59">
        <v>1</v>
      </c>
      <c r="D88" s="59">
        <f>IF(Vergabeunterlage!F102&gt;1,Vergabeunterlage!F102,1)</f>
        <v>1</v>
      </c>
      <c r="E88" s="59">
        <f>Vergabeunterlage!G102</f>
        <v>0</v>
      </c>
      <c r="F88" s="59">
        <f>Vergabeunterlage!H102</f>
        <v>0</v>
      </c>
      <c r="G88" s="59">
        <f t="shared" si="29"/>
        <v>0</v>
      </c>
      <c r="H88" s="62">
        <f t="shared" si="30"/>
        <v>0</v>
      </c>
      <c r="I88" s="62">
        <f t="shared" si="31"/>
        <v>0</v>
      </c>
      <c r="K88" s="59">
        <v>1</v>
      </c>
      <c r="M88" s="59">
        <v>1</v>
      </c>
      <c r="O88" s="63">
        <f t="shared" si="32"/>
        <v>0</v>
      </c>
      <c r="P88" s="63">
        <f t="shared" si="33"/>
        <v>0</v>
      </c>
      <c r="Q88" s="63">
        <f t="shared" si="34"/>
        <v>0</v>
      </c>
      <c r="R88" s="63">
        <f t="shared" si="35"/>
        <v>0</v>
      </c>
      <c r="S88" s="63">
        <f t="shared" si="36"/>
        <v>0</v>
      </c>
      <c r="T88" s="63">
        <f t="shared" si="37"/>
        <v>0</v>
      </c>
      <c r="U88" s="63">
        <f t="shared" si="38"/>
        <v>0</v>
      </c>
      <c r="V88" s="63">
        <f t="shared" si="39"/>
        <v>0</v>
      </c>
      <c r="W88" s="63">
        <f t="shared" si="40"/>
        <v>0</v>
      </c>
      <c r="X88" s="63">
        <f t="shared" si="41"/>
        <v>0</v>
      </c>
      <c r="Y88" s="63">
        <f t="shared" si="42"/>
        <v>0</v>
      </c>
      <c r="Z88" s="63">
        <f t="shared" si="43"/>
        <v>0</v>
      </c>
      <c r="AA88" s="64">
        <f t="shared" si="44"/>
        <v>0</v>
      </c>
      <c r="AB88" s="59">
        <f t="shared" si="45"/>
        <v>0</v>
      </c>
      <c r="AC88" s="59" t="str">
        <f t="shared" si="46"/>
        <v>Plan</v>
      </c>
      <c r="AD88" s="59" t="str">
        <f t="shared" si="47"/>
        <v>Plan s/w</v>
      </c>
      <c r="AE88" s="59">
        <f t="shared" si="48"/>
        <v>0</v>
      </c>
      <c r="AF88" s="59">
        <f t="shared" si="49"/>
        <v>0</v>
      </c>
      <c r="AG88" s="59" t="str">
        <f t="shared" si="50"/>
        <v xml:space="preserve">Plan s/w, 0 - </v>
      </c>
      <c r="AH88" s="59">
        <f t="shared" si="51"/>
        <v>0</v>
      </c>
      <c r="AI88" s="59" t="str">
        <f t="shared" si="52"/>
        <v/>
      </c>
      <c r="AJ88" s="59" t="str">
        <f t="shared" si="53"/>
        <v xml:space="preserve">s/w </v>
      </c>
      <c r="AK88" s="59" t="str">
        <f t="shared" si="54"/>
        <v xml:space="preserve">s/w </v>
      </c>
      <c r="AL88" s="59" t="str">
        <f t="shared" si="55"/>
        <v xml:space="preserve">drucken s/w </v>
      </c>
      <c r="AM88" s="59" t="str">
        <f t="shared" si="56"/>
        <v/>
      </c>
      <c r="AN88" s="59">
        <f t="shared" si="57"/>
        <v>0</v>
      </c>
    </row>
    <row r="89" spans="2:40" hidden="1" x14ac:dyDescent="0.25">
      <c r="B89" s="59">
        <v>1</v>
      </c>
      <c r="C89" s="59">
        <v>1</v>
      </c>
      <c r="D89" s="59">
        <f>IF(Vergabeunterlage!F103&gt;1,Vergabeunterlage!F103,1)</f>
        <v>1</v>
      </c>
      <c r="E89" s="59">
        <f>Vergabeunterlage!G103</f>
        <v>0</v>
      </c>
      <c r="F89" s="59">
        <f>Vergabeunterlage!H103</f>
        <v>0</v>
      </c>
      <c r="G89" s="59">
        <f t="shared" si="29"/>
        <v>0</v>
      </c>
      <c r="H89" s="62">
        <f t="shared" si="30"/>
        <v>0</v>
      </c>
      <c r="I89" s="62">
        <f t="shared" si="31"/>
        <v>0</v>
      </c>
      <c r="K89" s="59">
        <v>1</v>
      </c>
      <c r="M89" s="59">
        <v>1</v>
      </c>
      <c r="O89" s="63">
        <f t="shared" si="32"/>
        <v>0</v>
      </c>
      <c r="P89" s="63">
        <f t="shared" si="33"/>
        <v>0</v>
      </c>
      <c r="Q89" s="63">
        <f t="shared" si="34"/>
        <v>0</v>
      </c>
      <c r="R89" s="63">
        <f t="shared" si="35"/>
        <v>0</v>
      </c>
      <c r="S89" s="63">
        <f t="shared" si="36"/>
        <v>0</v>
      </c>
      <c r="T89" s="63">
        <f t="shared" si="37"/>
        <v>0</v>
      </c>
      <c r="U89" s="63">
        <f t="shared" si="38"/>
        <v>0</v>
      </c>
      <c r="V89" s="63">
        <f t="shared" si="39"/>
        <v>0</v>
      </c>
      <c r="W89" s="63">
        <f t="shared" si="40"/>
        <v>0</v>
      </c>
      <c r="X89" s="63">
        <f t="shared" si="41"/>
        <v>0</v>
      </c>
      <c r="Y89" s="63">
        <f t="shared" si="42"/>
        <v>0</v>
      </c>
      <c r="Z89" s="63">
        <f t="shared" si="43"/>
        <v>0</v>
      </c>
      <c r="AA89" s="64">
        <f t="shared" si="44"/>
        <v>0</v>
      </c>
      <c r="AB89" s="59">
        <f t="shared" si="45"/>
        <v>0</v>
      </c>
      <c r="AC89" s="59" t="str">
        <f t="shared" si="46"/>
        <v>Plan</v>
      </c>
      <c r="AD89" s="59" t="str">
        <f t="shared" si="47"/>
        <v>Plan s/w</v>
      </c>
      <c r="AE89" s="59">
        <f t="shared" si="48"/>
        <v>0</v>
      </c>
      <c r="AF89" s="59">
        <f t="shared" si="49"/>
        <v>0</v>
      </c>
      <c r="AG89" s="59" t="str">
        <f t="shared" si="50"/>
        <v xml:space="preserve">Plan s/w, 0 - </v>
      </c>
      <c r="AH89" s="59">
        <f t="shared" si="51"/>
        <v>0</v>
      </c>
      <c r="AI89" s="59" t="str">
        <f t="shared" si="52"/>
        <v/>
      </c>
      <c r="AJ89" s="59" t="str">
        <f t="shared" si="53"/>
        <v xml:space="preserve">s/w </v>
      </c>
      <c r="AK89" s="59" t="str">
        <f t="shared" si="54"/>
        <v xml:space="preserve">s/w </v>
      </c>
      <c r="AL89" s="59" t="str">
        <f t="shared" si="55"/>
        <v xml:space="preserve">drucken s/w </v>
      </c>
      <c r="AM89" s="59" t="str">
        <f t="shared" si="56"/>
        <v/>
      </c>
      <c r="AN89" s="59">
        <f t="shared" si="57"/>
        <v>0</v>
      </c>
    </row>
    <row r="90" spans="2:40" hidden="1" x14ac:dyDescent="0.25">
      <c r="B90" s="59">
        <v>1</v>
      </c>
      <c r="C90" s="59">
        <v>1</v>
      </c>
      <c r="D90" s="59">
        <f>IF(Vergabeunterlage!F104&gt;1,Vergabeunterlage!F104,1)</f>
        <v>1</v>
      </c>
      <c r="E90" s="59">
        <f>Vergabeunterlage!G104</f>
        <v>0</v>
      </c>
      <c r="F90" s="59">
        <f>Vergabeunterlage!H104</f>
        <v>0</v>
      </c>
      <c r="G90" s="59">
        <f t="shared" si="29"/>
        <v>0</v>
      </c>
      <c r="H90" s="62">
        <f t="shared" si="30"/>
        <v>0</v>
      </c>
      <c r="I90" s="62">
        <f t="shared" si="31"/>
        <v>0</v>
      </c>
      <c r="K90" s="59">
        <v>1</v>
      </c>
      <c r="M90" s="59">
        <v>1</v>
      </c>
      <c r="O90" s="63">
        <f t="shared" si="32"/>
        <v>0</v>
      </c>
      <c r="P90" s="63">
        <f t="shared" si="33"/>
        <v>0</v>
      </c>
      <c r="Q90" s="63">
        <f t="shared" si="34"/>
        <v>0</v>
      </c>
      <c r="R90" s="63">
        <f t="shared" si="35"/>
        <v>0</v>
      </c>
      <c r="S90" s="63">
        <f t="shared" si="36"/>
        <v>0</v>
      </c>
      <c r="T90" s="63">
        <f t="shared" si="37"/>
        <v>0</v>
      </c>
      <c r="U90" s="63">
        <f t="shared" si="38"/>
        <v>0</v>
      </c>
      <c r="V90" s="63">
        <f t="shared" si="39"/>
        <v>0</v>
      </c>
      <c r="W90" s="63">
        <f t="shared" si="40"/>
        <v>0</v>
      </c>
      <c r="X90" s="63">
        <f t="shared" si="41"/>
        <v>0</v>
      </c>
      <c r="Y90" s="63">
        <f t="shared" si="42"/>
        <v>0</v>
      </c>
      <c r="Z90" s="63">
        <f t="shared" si="43"/>
        <v>0</v>
      </c>
      <c r="AA90" s="64">
        <f t="shared" si="44"/>
        <v>0</v>
      </c>
      <c r="AB90" s="59">
        <f t="shared" si="45"/>
        <v>0</v>
      </c>
      <c r="AC90" s="59" t="str">
        <f t="shared" si="46"/>
        <v>Plan</v>
      </c>
      <c r="AD90" s="59" t="str">
        <f t="shared" si="47"/>
        <v>Plan s/w</v>
      </c>
      <c r="AE90" s="59">
        <f t="shared" si="48"/>
        <v>0</v>
      </c>
      <c r="AF90" s="59">
        <f t="shared" si="49"/>
        <v>0</v>
      </c>
      <c r="AG90" s="59" t="str">
        <f t="shared" si="50"/>
        <v xml:space="preserve">Plan s/w, 0 - </v>
      </c>
      <c r="AH90" s="59">
        <f t="shared" si="51"/>
        <v>0</v>
      </c>
      <c r="AI90" s="59" t="str">
        <f t="shared" si="52"/>
        <v/>
      </c>
      <c r="AJ90" s="59" t="str">
        <f t="shared" si="53"/>
        <v xml:space="preserve">s/w </v>
      </c>
      <c r="AK90" s="59" t="str">
        <f t="shared" si="54"/>
        <v xml:space="preserve">s/w </v>
      </c>
      <c r="AL90" s="59" t="str">
        <f t="shared" si="55"/>
        <v xml:space="preserve">drucken s/w </v>
      </c>
      <c r="AM90" s="59" t="str">
        <f t="shared" si="56"/>
        <v/>
      </c>
      <c r="AN90" s="59">
        <f t="shared" si="57"/>
        <v>0</v>
      </c>
    </row>
    <row r="91" spans="2:40" hidden="1" x14ac:dyDescent="0.25">
      <c r="B91" s="59">
        <v>1</v>
      </c>
      <c r="C91" s="59">
        <v>1</v>
      </c>
      <c r="D91" s="59">
        <f>IF(Vergabeunterlage!F105&gt;1,Vergabeunterlage!F105,1)</f>
        <v>1</v>
      </c>
      <c r="E91" s="59">
        <f>Vergabeunterlage!G105</f>
        <v>0</v>
      </c>
      <c r="F91" s="59">
        <f>Vergabeunterlage!H105</f>
        <v>0</v>
      </c>
      <c r="G91" s="59">
        <f t="shared" si="29"/>
        <v>0</v>
      </c>
      <c r="H91" s="62">
        <f t="shared" si="30"/>
        <v>0</v>
      </c>
      <c r="I91" s="62">
        <f t="shared" si="31"/>
        <v>0</v>
      </c>
      <c r="K91" s="59">
        <v>1</v>
      </c>
      <c r="M91" s="59">
        <v>1</v>
      </c>
      <c r="O91" s="63">
        <f t="shared" si="32"/>
        <v>0</v>
      </c>
      <c r="P91" s="63">
        <f t="shared" si="33"/>
        <v>0</v>
      </c>
      <c r="Q91" s="63">
        <f t="shared" si="34"/>
        <v>0</v>
      </c>
      <c r="R91" s="63">
        <f t="shared" si="35"/>
        <v>0</v>
      </c>
      <c r="S91" s="63">
        <f t="shared" si="36"/>
        <v>0</v>
      </c>
      <c r="T91" s="63">
        <f t="shared" si="37"/>
        <v>0</v>
      </c>
      <c r="U91" s="63">
        <f t="shared" si="38"/>
        <v>0</v>
      </c>
      <c r="V91" s="63">
        <f t="shared" si="39"/>
        <v>0</v>
      </c>
      <c r="W91" s="63">
        <f t="shared" si="40"/>
        <v>0</v>
      </c>
      <c r="X91" s="63">
        <f t="shared" si="41"/>
        <v>0</v>
      </c>
      <c r="Y91" s="63">
        <f t="shared" si="42"/>
        <v>0</v>
      </c>
      <c r="Z91" s="63">
        <f t="shared" si="43"/>
        <v>0</v>
      </c>
      <c r="AA91" s="64">
        <f t="shared" si="44"/>
        <v>0</v>
      </c>
      <c r="AB91" s="59">
        <f t="shared" si="45"/>
        <v>0</v>
      </c>
      <c r="AC91" s="59" t="str">
        <f t="shared" si="46"/>
        <v>Plan</v>
      </c>
      <c r="AD91" s="59" t="str">
        <f t="shared" si="47"/>
        <v>Plan s/w</v>
      </c>
      <c r="AE91" s="59">
        <f t="shared" si="48"/>
        <v>0</v>
      </c>
      <c r="AF91" s="59">
        <f t="shared" si="49"/>
        <v>0</v>
      </c>
      <c r="AG91" s="59" t="str">
        <f t="shared" si="50"/>
        <v xml:space="preserve">Plan s/w, 0 - </v>
      </c>
      <c r="AH91" s="59">
        <f t="shared" si="51"/>
        <v>0</v>
      </c>
      <c r="AI91" s="59" t="str">
        <f t="shared" si="52"/>
        <v/>
      </c>
      <c r="AJ91" s="59" t="str">
        <f t="shared" si="53"/>
        <v xml:space="preserve">s/w </v>
      </c>
      <c r="AK91" s="59" t="str">
        <f t="shared" si="54"/>
        <v xml:space="preserve">s/w </v>
      </c>
      <c r="AL91" s="59" t="str">
        <f t="shared" si="55"/>
        <v xml:space="preserve">drucken s/w </v>
      </c>
      <c r="AM91" s="59" t="str">
        <f t="shared" si="56"/>
        <v/>
      </c>
      <c r="AN91" s="59">
        <f t="shared" si="57"/>
        <v>0</v>
      </c>
    </row>
    <row r="92" spans="2:40" hidden="1" x14ac:dyDescent="0.25">
      <c r="B92" s="59">
        <v>1</v>
      </c>
      <c r="C92" s="59">
        <v>1</v>
      </c>
      <c r="D92" s="59">
        <f>IF(Vergabeunterlage!F106&gt;1,Vergabeunterlage!F106,1)</f>
        <v>1</v>
      </c>
      <c r="E92" s="59">
        <f>Vergabeunterlage!G106</f>
        <v>0</v>
      </c>
      <c r="F92" s="59">
        <f>Vergabeunterlage!H106</f>
        <v>0</v>
      </c>
      <c r="G92" s="59">
        <f t="shared" si="29"/>
        <v>0</v>
      </c>
      <c r="H92" s="62">
        <f t="shared" si="30"/>
        <v>0</v>
      </c>
      <c r="I92" s="62">
        <f t="shared" si="31"/>
        <v>0</v>
      </c>
      <c r="K92" s="59">
        <v>1</v>
      </c>
      <c r="M92" s="59">
        <v>1</v>
      </c>
      <c r="O92" s="63">
        <f t="shared" si="32"/>
        <v>0</v>
      </c>
      <c r="P92" s="63">
        <f t="shared" si="33"/>
        <v>0</v>
      </c>
      <c r="Q92" s="63">
        <f t="shared" si="34"/>
        <v>0</v>
      </c>
      <c r="R92" s="63">
        <f t="shared" si="35"/>
        <v>0</v>
      </c>
      <c r="S92" s="63">
        <f t="shared" si="36"/>
        <v>0</v>
      </c>
      <c r="T92" s="63">
        <f t="shared" si="37"/>
        <v>0</v>
      </c>
      <c r="U92" s="63">
        <f t="shared" si="38"/>
        <v>0</v>
      </c>
      <c r="V92" s="63">
        <f t="shared" si="39"/>
        <v>0</v>
      </c>
      <c r="W92" s="63">
        <f t="shared" si="40"/>
        <v>0</v>
      </c>
      <c r="X92" s="63">
        <f t="shared" si="41"/>
        <v>0</v>
      </c>
      <c r="Y92" s="63">
        <f t="shared" si="42"/>
        <v>0</v>
      </c>
      <c r="Z92" s="63">
        <f t="shared" si="43"/>
        <v>0</v>
      </c>
      <c r="AA92" s="64">
        <f t="shared" si="44"/>
        <v>0</v>
      </c>
      <c r="AB92" s="59">
        <f t="shared" si="45"/>
        <v>0</v>
      </c>
      <c r="AC92" s="59" t="str">
        <f t="shared" si="46"/>
        <v>Plan</v>
      </c>
      <c r="AD92" s="59" t="str">
        <f t="shared" si="47"/>
        <v>Plan s/w</v>
      </c>
      <c r="AE92" s="59">
        <f t="shared" si="48"/>
        <v>0</v>
      </c>
      <c r="AF92" s="59">
        <f t="shared" si="49"/>
        <v>0</v>
      </c>
      <c r="AG92" s="59" t="str">
        <f t="shared" si="50"/>
        <v xml:space="preserve">Plan s/w, 0 - </v>
      </c>
      <c r="AH92" s="59">
        <f t="shared" si="51"/>
        <v>0</v>
      </c>
      <c r="AI92" s="59" t="str">
        <f t="shared" si="52"/>
        <v/>
      </c>
      <c r="AJ92" s="59" t="str">
        <f t="shared" si="53"/>
        <v xml:space="preserve">s/w </v>
      </c>
      <c r="AK92" s="59" t="str">
        <f t="shared" si="54"/>
        <v xml:space="preserve">s/w </v>
      </c>
      <c r="AL92" s="59" t="str">
        <f t="shared" si="55"/>
        <v xml:space="preserve">drucken s/w </v>
      </c>
      <c r="AM92" s="59" t="str">
        <f t="shared" si="56"/>
        <v/>
      </c>
      <c r="AN92" s="59">
        <f t="shared" si="57"/>
        <v>0</v>
      </c>
    </row>
    <row r="93" spans="2:40" hidden="1" x14ac:dyDescent="0.25">
      <c r="B93" s="59">
        <v>1</v>
      </c>
      <c r="C93" s="59">
        <v>1</v>
      </c>
      <c r="D93" s="59">
        <f>IF(Vergabeunterlage!F107&gt;1,Vergabeunterlage!F107,1)</f>
        <v>1</v>
      </c>
      <c r="E93" s="59">
        <f>Vergabeunterlage!G107</f>
        <v>0</v>
      </c>
      <c r="F93" s="59">
        <f>Vergabeunterlage!H107</f>
        <v>0</v>
      </c>
      <c r="G93" s="59">
        <f t="shared" si="29"/>
        <v>0</v>
      </c>
      <c r="H93" s="62">
        <f t="shared" si="30"/>
        <v>0</v>
      </c>
      <c r="I93" s="62">
        <f t="shared" si="31"/>
        <v>0</v>
      </c>
      <c r="K93" s="59">
        <v>1</v>
      </c>
      <c r="M93" s="59">
        <v>1</v>
      </c>
      <c r="O93" s="63">
        <f t="shared" si="32"/>
        <v>0</v>
      </c>
      <c r="P93" s="63">
        <f t="shared" si="33"/>
        <v>0</v>
      </c>
      <c r="Q93" s="63">
        <f t="shared" si="34"/>
        <v>0</v>
      </c>
      <c r="R93" s="63">
        <f t="shared" si="35"/>
        <v>0</v>
      </c>
      <c r="S93" s="63">
        <f t="shared" si="36"/>
        <v>0</v>
      </c>
      <c r="T93" s="63">
        <f t="shared" si="37"/>
        <v>0</v>
      </c>
      <c r="U93" s="63">
        <f t="shared" si="38"/>
        <v>0</v>
      </c>
      <c r="V93" s="63">
        <f t="shared" si="39"/>
        <v>0</v>
      </c>
      <c r="W93" s="63">
        <f t="shared" si="40"/>
        <v>0</v>
      </c>
      <c r="X93" s="63">
        <f t="shared" si="41"/>
        <v>0</v>
      </c>
      <c r="Y93" s="63">
        <f t="shared" si="42"/>
        <v>0</v>
      </c>
      <c r="Z93" s="63">
        <f t="shared" si="43"/>
        <v>0</v>
      </c>
      <c r="AA93" s="64">
        <f t="shared" si="44"/>
        <v>0</v>
      </c>
      <c r="AB93" s="59">
        <f t="shared" si="45"/>
        <v>0</v>
      </c>
      <c r="AC93" s="59" t="str">
        <f t="shared" si="46"/>
        <v>Plan</v>
      </c>
      <c r="AD93" s="59" t="str">
        <f t="shared" si="47"/>
        <v>Plan s/w</v>
      </c>
      <c r="AE93" s="59">
        <f t="shared" si="48"/>
        <v>0</v>
      </c>
      <c r="AF93" s="59">
        <f t="shared" si="49"/>
        <v>0</v>
      </c>
      <c r="AG93" s="59" t="str">
        <f t="shared" si="50"/>
        <v xml:space="preserve">Plan s/w, 0 - </v>
      </c>
      <c r="AH93" s="59">
        <f t="shared" si="51"/>
        <v>0</v>
      </c>
      <c r="AI93" s="59" t="str">
        <f t="shared" si="52"/>
        <v/>
      </c>
      <c r="AJ93" s="59" t="str">
        <f t="shared" si="53"/>
        <v xml:space="preserve">s/w </v>
      </c>
      <c r="AK93" s="59" t="str">
        <f t="shared" si="54"/>
        <v xml:space="preserve">s/w </v>
      </c>
      <c r="AL93" s="59" t="str">
        <f t="shared" si="55"/>
        <v xml:space="preserve">drucken s/w </v>
      </c>
      <c r="AM93" s="59" t="str">
        <f t="shared" si="56"/>
        <v/>
      </c>
      <c r="AN93" s="59">
        <f t="shared" si="57"/>
        <v>0</v>
      </c>
    </row>
    <row r="94" spans="2:40" hidden="1" x14ac:dyDescent="0.25">
      <c r="B94" s="59">
        <v>1</v>
      </c>
      <c r="C94" s="59">
        <v>1</v>
      </c>
      <c r="D94" s="59">
        <f>IF(Vergabeunterlage!F108&gt;1,Vergabeunterlage!F108,1)</f>
        <v>1</v>
      </c>
      <c r="E94" s="59">
        <f>Vergabeunterlage!G108</f>
        <v>0</v>
      </c>
      <c r="F94" s="59">
        <f>Vergabeunterlage!H108</f>
        <v>0</v>
      </c>
      <c r="G94" s="59">
        <f t="shared" si="29"/>
        <v>0</v>
      </c>
      <c r="H94" s="62">
        <f t="shared" si="30"/>
        <v>0</v>
      </c>
      <c r="I94" s="62">
        <f t="shared" si="31"/>
        <v>0</v>
      </c>
      <c r="K94" s="59">
        <v>1</v>
      </c>
      <c r="M94" s="59">
        <v>1</v>
      </c>
      <c r="O94" s="63">
        <f t="shared" si="32"/>
        <v>0</v>
      </c>
      <c r="P94" s="63">
        <f t="shared" si="33"/>
        <v>0</v>
      </c>
      <c r="Q94" s="63">
        <f t="shared" si="34"/>
        <v>0</v>
      </c>
      <c r="R94" s="63">
        <f t="shared" si="35"/>
        <v>0</v>
      </c>
      <c r="S94" s="63">
        <f t="shared" si="36"/>
        <v>0</v>
      </c>
      <c r="T94" s="63">
        <f t="shared" si="37"/>
        <v>0</v>
      </c>
      <c r="U94" s="63">
        <f t="shared" si="38"/>
        <v>0</v>
      </c>
      <c r="V94" s="63">
        <f t="shared" si="39"/>
        <v>0</v>
      </c>
      <c r="W94" s="63">
        <f t="shared" si="40"/>
        <v>0</v>
      </c>
      <c r="X94" s="63">
        <f t="shared" si="41"/>
        <v>0</v>
      </c>
      <c r="Y94" s="63">
        <f t="shared" si="42"/>
        <v>0</v>
      </c>
      <c r="Z94" s="63">
        <f t="shared" si="43"/>
        <v>0</v>
      </c>
      <c r="AA94" s="64">
        <f t="shared" si="44"/>
        <v>0</v>
      </c>
      <c r="AB94" s="59">
        <f t="shared" si="45"/>
        <v>0</v>
      </c>
      <c r="AC94" s="59" t="str">
        <f t="shared" si="46"/>
        <v>Plan</v>
      </c>
      <c r="AD94" s="59" t="str">
        <f t="shared" si="47"/>
        <v>Plan s/w</v>
      </c>
      <c r="AE94" s="59">
        <f t="shared" si="48"/>
        <v>0</v>
      </c>
      <c r="AF94" s="59">
        <f t="shared" si="49"/>
        <v>0</v>
      </c>
      <c r="AG94" s="59" t="str">
        <f t="shared" si="50"/>
        <v xml:space="preserve">Plan s/w, 0 - </v>
      </c>
      <c r="AH94" s="59">
        <f t="shared" si="51"/>
        <v>0</v>
      </c>
      <c r="AI94" s="59" t="str">
        <f t="shared" si="52"/>
        <v/>
      </c>
      <c r="AJ94" s="59" t="str">
        <f t="shared" si="53"/>
        <v xml:space="preserve">s/w </v>
      </c>
      <c r="AK94" s="59" t="str">
        <f t="shared" si="54"/>
        <v xml:space="preserve">s/w </v>
      </c>
      <c r="AL94" s="59" t="str">
        <f t="shared" si="55"/>
        <v xml:space="preserve">drucken s/w </v>
      </c>
      <c r="AM94" s="59" t="str">
        <f t="shared" si="56"/>
        <v/>
      </c>
      <c r="AN94" s="59">
        <f t="shared" si="57"/>
        <v>0</v>
      </c>
    </row>
    <row r="95" spans="2:40" hidden="1" x14ac:dyDescent="0.25">
      <c r="B95" s="59">
        <v>1</v>
      </c>
      <c r="C95" s="59">
        <v>1</v>
      </c>
      <c r="D95" s="59">
        <f>IF(Vergabeunterlage!F109&gt;1,Vergabeunterlage!F109,1)</f>
        <v>1</v>
      </c>
      <c r="E95" s="59">
        <f>Vergabeunterlage!G109</f>
        <v>0</v>
      </c>
      <c r="F95" s="59">
        <f>Vergabeunterlage!H109</f>
        <v>0</v>
      </c>
      <c r="G95" s="59">
        <f t="shared" si="29"/>
        <v>0</v>
      </c>
      <c r="H95" s="62">
        <f t="shared" si="30"/>
        <v>0</v>
      </c>
      <c r="I95" s="62">
        <f t="shared" si="31"/>
        <v>0</v>
      </c>
      <c r="K95" s="59">
        <v>1</v>
      </c>
      <c r="M95" s="59">
        <v>1</v>
      </c>
      <c r="O95" s="63">
        <f t="shared" si="32"/>
        <v>0</v>
      </c>
      <c r="P95" s="63">
        <f t="shared" si="33"/>
        <v>0</v>
      </c>
      <c r="Q95" s="63">
        <f t="shared" si="34"/>
        <v>0</v>
      </c>
      <c r="R95" s="63">
        <f t="shared" si="35"/>
        <v>0</v>
      </c>
      <c r="S95" s="63">
        <f t="shared" si="36"/>
        <v>0</v>
      </c>
      <c r="T95" s="63">
        <f t="shared" si="37"/>
        <v>0</v>
      </c>
      <c r="U95" s="63">
        <f t="shared" si="38"/>
        <v>0</v>
      </c>
      <c r="V95" s="63">
        <f t="shared" si="39"/>
        <v>0</v>
      </c>
      <c r="W95" s="63">
        <f t="shared" si="40"/>
        <v>0</v>
      </c>
      <c r="X95" s="63">
        <f t="shared" si="41"/>
        <v>0</v>
      </c>
      <c r="Y95" s="63">
        <f t="shared" si="42"/>
        <v>0</v>
      </c>
      <c r="Z95" s="63">
        <f t="shared" si="43"/>
        <v>0</v>
      </c>
      <c r="AA95" s="64">
        <f t="shared" si="44"/>
        <v>0</v>
      </c>
      <c r="AB95" s="59">
        <f t="shared" si="45"/>
        <v>0</v>
      </c>
      <c r="AC95" s="59" t="str">
        <f t="shared" si="46"/>
        <v>Plan</v>
      </c>
      <c r="AD95" s="59" t="str">
        <f t="shared" si="47"/>
        <v>Plan s/w</v>
      </c>
      <c r="AE95" s="59">
        <f t="shared" si="48"/>
        <v>0</v>
      </c>
      <c r="AF95" s="59">
        <f t="shared" si="49"/>
        <v>0</v>
      </c>
      <c r="AG95" s="59" t="str">
        <f t="shared" si="50"/>
        <v xml:space="preserve">Plan s/w, 0 - </v>
      </c>
      <c r="AH95" s="59">
        <f t="shared" si="51"/>
        <v>0</v>
      </c>
      <c r="AI95" s="59" t="str">
        <f t="shared" si="52"/>
        <v/>
      </c>
      <c r="AJ95" s="59" t="str">
        <f t="shared" si="53"/>
        <v xml:space="preserve">s/w </v>
      </c>
      <c r="AK95" s="59" t="str">
        <f t="shared" si="54"/>
        <v xml:space="preserve">s/w </v>
      </c>
      <c r="AL95" s="59" t="str">
        <f t="shared" si="55"/>
        <v xml:space="preserve">drucken s/w </v>
      </c>
      <c r="AM95" s="59" t="str">
        <f t="shared" si="56"/>
        <v/>
      </c>
      <c r="AN95" s="59">
        <f t="shared" si="57"/>
        <v>0</v>
      </c>
    </row>
    <row r="96" spans="2:40" hidden="1" x14ac:dyDescent="0.25">
      <c r="B96" s="59">
        <v>1</v>
      </c>
      <c r="C96" s="59">
        <v>1</v>
      </c>
      <c r="D96" s="59">
        <f>IF(Vergabeunterlage!F110&gt;1,Vergabeunterlage!F110,1)</f>
        <v>1</v>
      </c>
      <c r="E96" s="59">
        <f>Vergabeunterlage!G110</f>
        <v>0</v>
      </c>
      <c r="F96" s="59">
        <f>Vergabeunterlage!H110</f>
        <v>0</v>
      </c>
      <c r="G96" s="59">
        <f t="shared" si="29"/>
        <v>0</v>
      </c>
      <c r="H96" s="62">
        <f t="shared" si="30"/>
        <v>0</v>
      </c>
      <c r="I96" s="62">
        <f t="shared" si="31"/>
        <v>0</v>
      </c>
      <c r="K96" s="59">
        <v>1</v>
      </c>
      <c r="M96" s="59">
        <v>1</v>
      </c>
      <c r="O96" s="63">
        <f t="shared" si="32"/>
        <v>0</v>
      </c>
      <c r="P96" s="63">
        <f t="shared" si="33"/>
        <v>0</v>
      </c>
      <c r="Q96" s="63">
        <f t="shared" si="34"/>
        <v>0</v>
      </c>
      <c r="R96" s="63">
        <f t="shared" si="35"/>
        <v>0</v>
      </c>
      <c r="S96" s="63">
        <f t="shared" si="36"/>
        <v>0</v>
      </c>
      <c r="T96" s="63">
        <f t="shared" si="37"/>
        <v>0</v>
      </c>
      <c r="U96" s="63">
        <f t="shared" si="38"/>
        <v>0</v>
      </c>
      <c r="V96" s="63">
        <f t="shared" si="39"/>
        <v>0</v>
      </c>
      <c r="W96" s="63">
        <f t="shared" si="40"/>
        <v>0</v>
      </c>
      <c r="X96" s="63">
        <f t="shared" si="41"/>
        <v>0</v>
      </c>
      <c r="Y96" s="63">
        <f t="shared" si="42"/>
        <v>0</v>
      </c>
      <c r="Z96" s="63">
        <f t="shared" si="43"/>
        <v>0</v>
      </c>
      <c r="AA96" s="64">
        <f t="shared" si="44"/>
        <v>0</v>
      </c>
      <c r="AB96" s="59">
        <f t="shared" si="45"/>
        <v>0</v>
      </c>
      <c r="AC96" s="59" t="str">
        <f t="shared" si="46"/>
        <v>Plan</v>
      </c>
      <c r="AD96" s="59" t="str">
        <f t="shared" si="47"/>
        <v>Plan s/w</v>
      </c>
      <c r="AE96" s="59">
        <f t="shared" si="48"/>
        <v>0</v>
      </c>
      <c r="AF96" s="59">
        <f t="shared" si="49"/>
        <v>0</v>
      </c>
      <c r="AG96" s="59" t="str">
        <f t="shared" si="50"/>
        <v xml:space="preserve">Plan s/w, 0 - </v>
      </c>
      <c r="AH96" s="59">
        <f t="shared" si="51"/>
        <v>0</v>
      </c>
      <c r="AI96" s="59" t="str">
        <f t="shared" si="52"/>
        <v/>
      </c>
      <c r="AJ96" s="59" t="str">
        <f t="shared" si="53"/>
        <v xml:space="preserve">s/w </v>
      </c>
      <c r="AK96" s="59" t="str">
        <f t="shared" si="54"/>
        <v xml:space="preserve">s/w </v>
      </c>
      <c r="AL96" s="59" t="str">
        <f t="shared" si="55"/>
        <v xml:space="preserve">drucken s/w </v>
      </c>
      <c r="AM96" s="59" t="str">
        <f t="shared" si="56"/>
        <v/>
      </c>
      <c r="AN96" s="59">
        <f t="shared" si="57"/>
        <v>0</v>
      </c>
    </row>
    <row r="97" spans="1:40" hidden="1" x14ac:dyDescent="0.25">
      <c r="B97" s="59">
        <v>1</v>
      </c>
      <c r="C97" s="59">
        <v>1</v>
      </c>
      <c r="D97" s="59">
        <f>IF(Vergabeunterlage!F111&gt;1,Vergabeunterlage!F111,1)</f>
        <v>1</v>
      </c>
      <c r="E97" s="59">
        <f>Vergabeunterlage!G111</f>
        <v>0</v>
      </c>
      <c r="F97" s="59">
        <f>Vergabeunterlage!H111</f>
        <v>0</v>
      </c>
      <c r="G97" s="59">
        <f t="shared" si="29"/>
        <v>0</v>
      </c>
      <c r="H97" s="62">
        <f t="shared" si="30"/>
        <v>0</v>
      </c>
      <c r="I97" s="62">
        <f t="shared" si="31"/>
        <v>0</v>
      </c>
      <c r="K97" s="59">
        <v>1</v>
      </c>
      <c r="M97" s="59">
        <v>1</v>
      </c>
      <c r="O97" s="63">
        <f t="shared" si="32"/>
        <v>0</v>
      </c>
      <c r="P97" s="63">
        <f t="shared" si="33"/>
        <v>0</v>
      </c>
      <c r="Q97" s="63">
        <f t="shared" si="34"/>
        <v>0</v>
      </c>
      <c r="R97" s="63">
        <f t="shared" si="35"/>
        <v>0</v>
      </c>
      <c r="S97" s="63">
        <f t="shared" si="36"/>
        <v>0</v>
      </c>
      <c r="T97" s="63">
        <f t="shared" si="37"/>
        <v>0</v>
      </c>
      <c r="U97" s="63">
        <f t="shared" si="38"/>
        <v>0</v>
      </c>
      <c r="V97" s="63">
        <f t="shared" si="39"/>
        <v>0</v>
      </c>
      <c r="W97" s="63">
        <f t="shared" si="40"/>
        <v>0</v>
      </c>
      <c r="X97" s="63">
        <f t="shared" si="41"/>
        <v>0</v>
      </c>
      <c r="Y97" s="63">
        <f t="shared" si="42"/>
        <v>0</v>
      </c>
      <c r="Z97" s="63">
        <f t="shared" si="43"/>
        <v>0</v>
      </c>
      <c r="AA97" s="64">
        <f t="shared" si="44"/>
        <v>0</v>
      </c>
      <c r="AB97" s="59">
        <f t="shared" si="45"/>
        <v>0</v>
      </c>
      <c r="AC97" s="59" t="str">
        <f t="shared" si="46"/>
        <v>Plan</v>
      </c>
      <c r="AD97" s="59" t="str">
        <f t="shared" si="47"/>
        <v>Plan s/w</v>
      </c>
      <c r="AE97" s="59">
        <f t="shared" si="48"/>
        <v>0</v>
      </c>
      <c r="AF97" s="59">
        <f t="shared" si="49"/>
        <v>0</v>
      </c>
      <c r="AG97" s="59" t="str">
        <f t="shared" si="50"/>
        <v xml:space="preserve">Plan s/w, 0 - </v>
      </c>
      <c r="AH97" s="59">
        <f t="shared" si="51"/>
        <v>0</v>
      </c>
      <c r="AI97" s="59" t="str">
        <f t="shared" si="52"/>
        <v/>
      </c>
      <c r="AJ97" s="59" t="str">
        <f t="shared" si="53"/>
        <v xml:space="preserve">s/w </v>
      </c>
      <c r="AK97" s="59" t="str">
        <f t="shared" si="54"/>
        <v xml:space="preserve">s/w </v>
      </c>
      <c r="AL97" s="59" t="str">
        <f t="shared" si="55"/>
        <v xml:space="preserve">drucken s/w </v>
      </c>
      <c r="AM97" s="59" t="str">
        <f t="shared" si="56"/>
        <v/>
      </c>
      <c r="AN97" s="59">
        <f t="shared" si="57"/>
        <v>0</v>
      </c>
    </row>
    <row r="98" spans="1:40" hidden="1" x14ac:dyDescent="0.25">
      <c r="B98" s="59">
        <v>1</v>
      </c>
      <c r="C98" s="59">
        <v>1</v>
      </c>
      <c r="D98" s="59">
        <f>IF(Vergabeunterlage!F112&gt;1,Vergabeunterlage!F112,1)</f>
        <v>1</v>
      </c>
      <c r="E98" s="59">
        <f>Vergabeunterlage!G112</f>
        <v>0</v>
      </c>
      <c r="F98" s="59">
        <f>Vergabeunterlage!H112</f>
        <v>0</v>
      </c>
      <c r="G98" s="59">
        <f t="shared" si="29"/>
        <v>0</v>
      </c>
      <c r="H98" s="62">
        <f t="shared" si="30"/>
        <v>0</v>
      </c>
      <c r="I98" s="62">
        <f t="shared" si="31"/>
        <v>0</v>
      </c>
      <c r="K98" s="59">
        <v>1</v>
      </c>
      <c r="M98" s="59">
        <v>1</v>
      </c>
      <c r="O98" s="63">
        <f t="shared" si="32"/>
        <v>0</v>
      </c>
      <c r="P98" s="63">
        <f t="shared" si="33"/>
        <v>0</v>
      </c>
      <c r="Q98" s="63">
        <f t="shared" si="34"/>
        <v>0</v>
      </c>
      <c r="R98" s="63">
        <f t="shared" si="35"/>
        <v>0</v>
      </c>
      <c r="S98" s="63">
        <f t="shared" si="36"/>
        <v>0</v>
      </c>
      <c r="T98" s="63">
        <f t="shared" si="37"/>
        <v>0</v>
      </c>
      <c r="U98" s="63">
        <f t="shared" si="38"/>
        <v>0</v>
      </c>
      <c r="V98" s="63">
        <f t="shared" si="39"/>
        <v>0</v>
      </c>
      <c r="W98" s="63">
        <f t="shared" si="40"/>
        <v>0</v>
      </c>
      <c r="X98" s="63">
        <f t="shared" si="41"/>
        <v>0</v>
      </c>
      <c r="Y98" s="63">
        <f t="shared" si="42"/>
        <v>0</v>
      </c>
      <c r="Z98" s="63">
        <f t="shared" si="43"/>
        <v>0</v>
      </c>
      <c r="AA98" s="64">
        <f t="shared" si="44"/>
        <v>0</v>
      </c>
      <c r="AB98" s="59">
        <f t="shared" si="45"/>
        <v>0</v>
      </c>
      <c r="AC98" s="59" t="str">
        <f t="shared" si="46"/>
        <v>Plan</v>
      </c>
      <c r="AD98" s="59" t="str">
        <f t="shared" si="47"/>
        <v>Plan s/w</v>
      </c>
      <c r="AE98" s="59">
        <f t="shared" si="48"/>
        <v>0</v>
      </c>
      <c r="AF98" s="59">
        <f t="shared" si="49"/>
        <v>0</v>
      </c>
      <c r="AG98" s="59" t="str">
        <f t="shared" si="50"/>
        <v xml:space="preserve">Plan s/w, 0 - </v>
      </c>
      <c r="AH98" s="59">
        <f t="shared" si="51"/>
        <v>0</v>
      </c>
      <c r="AI98" s="59" t="str">
        <f t="shared" si="52"/>
        <v/>
      </c>
      <c r="AJ98" s="59" t="str">
        <f t="shared" si="53"/>
        <v xml:space="preserve">s/w </v>
      </c>
      <c r="AK98" s="59" t="str">
        <f t="shared" si="54"/>
        <v xml:space="preserve">s/w </v>
      </c>
      <c r="AL98" s="59" t="str">
        <f t="shared" si="55"/>
        <v xml:space="preserve">drucken s/w </v>
      </c>
      <c r="AM98" s="59" t="str">
        <f t="shared" si="56"/>
        <v/>
      </c>
      <c r="AN98" s="59">
        <f t="shared" si="57"/>
        <v>0</v>
      </c>
    </row>
    <row r="99" spans="1:40" hidden="1" x14ac:dyDescent="0.25">
      <c r="B99" s="59">
        <v>1</v>
      </c>
      <c r="C99" s="59">
        <v>1</v>
      </c>
      <c r="D99" s="59">
        <f>IF(Vergabeunterlage!F113&gt;1,Vergabeunterlage!F113,1)</f>
        <v>1</v>
      </c>
      <c r="E99" s="59">
        <f>Vergabeunterlage!G113</f>
        <v>0</v>
      </c>
      <c r="F99" s="59">
        <f>Vergabeunterlage!H113</f>
        <v>0</v>
      </c>
      <c r="G99" s="59">
        <f t="shared" si="29"/>
        <v>0</v>
      </c>
      <c r="H99" s="62">
        <f t="shared" si="30"/>
        <v>0</v>
      </c>
      <c r="I99" s="62">
        <f t="shared" si="31"/>
        <v>0</v>
      </c>
      <c r="K99" s="59">
        <v>1</v>
      </c>
      <c r="M99" s="59">
        <v>1</v>
      </c>
      <c r="O99" s="63">
        <f t="shared" si="32"/>
        <v>0</v>
      </c>
      <c r="P99" s="63">
        <f t="shared" si="33"/>
        <v>0</v>
      </c>
      <c r="Q99" s="63">
        <f t="shared" si="34"/>
        <v>0</v>
      </c>
      <c r="R99" s="63">
        <f t="shared" si="35"/>
        <v>0</v>
      </c>
      <c r="S99" s="63">
        <f t="shared" si="36"/>
        <v>0</v>
      </c>
      <c r="T99" s="63">
        <f t="shared" si="37"/>
        <v>0</v>
      </c>
      <c r="U99" s="63">
        <f t="shared" si="38"/>
        <v>0</v>
      </c>
      <c r="V99" s="63">
        <f t="shared" si="39"/>
        <v>0</v>
      </c>
      <c r="W99" s="63">
        <f t="shared" si="40"/>
        <v>0</v>
      </c>
      <c r="X99" s="63">
        <f t="shared" si="41"/>
        <v>0</v>
      </c>
      <c r="Y99" s="63">
        <f t="shared" si="42"/>
        <v>0</v>
      </c>
      <c r="Z99" s="63">
        <f t="shared" si="43"/>
        <v>0</v>
      </c>
      <c r="AA99" s="64">
        <f t="shared" si="44"/>
        <v>0</v>
      </c>
      <c r="AB99" s="59">
        <f t="shared" si="45"/>
        <v>0</v>
      </c>
      <c r="AC99" s="59" t="str">
        <f t="shared" si="46"/>
        <v>Plan</v>
      </c>
      <c r="AD99" s="59" t="str">
        <f t="shared" si="47"/>
        <v>Plan s/w</v>
      </c>
      <c r="AE99" s="59">
        <f t="shared" si="48"/>
        <v>0</v>
      </c>
      <c r="AF99" s="59">
        <f t="shared" si="49"/>
        <v>0</v>
      </c>
      <c r="AG99" s="59" t="str">
        <f t="shared" si="50"/>
        <v xml:space="preserve">Plan s/w, 0 - </v>
      </c>
      <c r="AH99" s="59">
        <f t="shared" si="51"/>
        <v>0</v>
      </c>
      <c r="AI99" s="59" t="str">
        <f t="shared" si="52"/>
        <v/>
      </c>
      <c r="AJ99" s="59" t="str">
        <f t="shared" si="53"/>
        <v xml:space="preserve">s/w </v>
      </c>
      <c r="AK99" s="59" t="str">
        <f t="shared" si="54"/>
        <v xml:space="preserve">s/w </v>
      </c>
      <c r="AL99" s="59" t="str">
        <f t="shared" si="55"/>
        <v xml:space="preserve">drucken s/w </v>
      </c>
      <c r="AM99" s="59" t="str">
        <f t="shared" si="56"/>
        <v/>
      </c>
      <c r="AN99" s="59">
        <f t="shared" si="57"/>
        <v>0</v>
      </c>
    </row>
    <row r="100" spans="1:40" hidden="1" x14ac:dyDescent="0.25">
      <c r="B100" s="59">
        <v>1</v>
      </c>
      <c r="C100" s="59">
        <v>1</v>
      </c>
      <c r="D100" s="59">
        <f>IF(Vergabeunterlage!F114&gt;1,Vergabeunterlage!F114,1)</f>
        <v>1</v>
      </c>
      <c r="E100" s="59">
        <f>Vergabeunterlage!G114</f>
        <v>0</v>
      </c>
      <c r="F100" s="59">
        <f>Vergabeunterlage!H114</f>
        <v>0</v>
      </c>
      <c r="G100" s="59">
        <f t="shared" si="29"/>
        <v>0</v>
      </c>
      <c r="H100" s="62">
        <f t="shared" si="30"/>
        <v>0</v>
      </c>
      <c r="I100" s="62">
        <f t="shared" si="31"/>
        <v>0</v>
      </c>
      <c r="K100" s="59">
        <v>1</v>
      </c>
      <c r="M100" s="59">
        <v>1</v>
      </c>
      <c r="O100" s="63">
        <f t="shared" si="32"/>
        <v>0</v>
      </c>
      <c r="P100" s="63">
        <f t="shared" si="33"/>
        <v>0</v>
      </c>
      <c r="Q100" s="63">
        <f t="shared" si="34"/>
        <v>0</v>
      </c>
      <c r="R100" s="63">
        <f t="shared" si="35"/>
        <v>0</v>
      </c>
      <c r="S100" s="63">
        <f t="shared" si="36"/>
        <v>0</v>
      </c>
      <c r="T100" s="63">
        <f t="shared" si="37"/>
        <v>0</v>
      </c>
      <c r="U100" s="63">
        <f t="shared" si="38"/>
        <v>0</v>
      </c>
      <c r="V100" s="63">
        <f t="shared" si="39"/>
        <v>0</v>
      </c>
      <c r="W100" s="63">
        <f t="shared" si="40"/>
        <v>0</v>
      </c>
      <c r="X100" s="63">
        <f t="shared" si="41"/>
        <v>0</v>
      </c>
      <c r="Y100" s="63">
        <f t="shared" si="42"/>
        <v>0</v>
      </c>
      <c r="Z100" s="63">
        <f t="shared" si="43"/>
        <v>0</v>
      </c>
      <c r="AA100" s="64">
        <f t="shared" si="44"/>
        <v>0</v>
      </c>
      <c r="AB100" s="59">
        <f t="shared" si="45"/>
        <v>0</v>
      </c>
      <c r="AC100" s="59" t="str">
        <f t="shared" si="46"/>
        <v>Plan</v>
      </c>
      <c r="AD100" s="59" t="str">
        <f t="shared" si="47"/>
        <v>Plan s/w</v>
      </c>
      <c r="AE100" s="59">
        <f t="shared" si="48"/>
        <v>0</v>
      </c>
      <c r="AF100" s="59">
        <f t="shared" si="49"/>
        <v>0</v>
      </c>
      <c r="AG100" s="59" t="str">
        <f t="shared" si="50"/>
        <v xml:space="preserve">Plan s/w, 0 - </v>
      </c>
      <c r="AH100" s="59">
        <f t="shared" si="51"/>
        <v>0</v>
      </c>
      <c r="AI100" s="59" t="str">
        <f t="shared" si="52"/>
        <v/>
      </c>
      <c r="AJ100" s="59" t="str">
        <f t="shared" si="53"/>
        <v xml:space="preserve">s/w </v>
      </c>
      <c r="AK100" s="59" t="str">
        <f t="shared" si="54"/>
        <v xml:space="preserve">s/w </v>
      </c>
      <c r="AL100" s="59" t="str">
        <f t="shared" si="55"/>
        <v xml:space="preserve">drucken s/w </v>
      </c>
      <c r="AM100" s="59" t="str">
        <f t="shared" si="56"/>
        <v/>
      </c>
      <c r="AN100" s="59">
        <f t="shared" si="57"/>
        <v>0</v>
      </c>
    </row>
    <row r="101" spans="1:40" hidden="1" x14ac:dyDescent="0.25">
      <c r="B101" s="59">
        <v>1</v>
      </c>
      <c r="C101" s="59">
        <v>1</v>
      </c>
      <c r="D101" s="59">
        <f>IF(Vergabeunterlage!F115&gt;1,Vergabeunterlage!F115,1)</f>
        <v>1</v>
      </c>
      <c r="E101" s="59">
        <f>Vergabeunterlage!G115</f>
        <v>0</v>
      </c>
      <c r="F101" s="59">
        <f>Vergabeunterlage!H115</f>
        <v>0</v>
      </c>
      <c r="G101" s="59">
        <f t="shared" si="29"/>
        <v>0</v>
      </c>
      <c r="H101" s="62">
        <f t="shared" si="30"/>
        <v>0</v>
      </c>
      <c r="I101" s="62">
        <f t="shared" si="31"/>
        <v>0</v>
      </c>
      <c r="K101" s="59">
        <v>1</v>
      </c>
      <c r="M101" s="59">
        <v>1</v>
      </c>
      <c r="O101" s="63">
        <f t="shared" si="32"/>
        <v>0</v>
      </c>
      <c r="P101" s="63">
        <f t="shared" si="33"/>
        <v>0</v>
      </c>
      <c r="Q101" s="63">
        <f t="shared" si="34"/>
        <v>0</v>
      </c>
      <c r="R101" s="63">
        <f t="shared" si="35"/>
        <v>0</v>
      </c>
      <c r="S101" s="63">
        <f t="shared" si="36"/>
        <v>0</v>
      </c>
      <c r="T101" s="63">
        <f t="shared" si="37"/>
        <v>0</v>
      </c>
      <c r="U101" s="63">
        <f t="shared" si="38"/>
        <v>0</v>
      </c>
      <c r="V101" s="63">
        <f t="shared" si="39"/>
        <v>0</v>
      </c>
      <c r="W101" s="63">
        <f t="shared" si="40"/>
        <v>0</v>
      </c>
      <c r="X101" s="63">
        <f t="shared" si="41"/>
        <v>0</v>
      </c>
      <c r="Y101" s="63">
        <f t="shared" si="42"/>
        <v>0</v>
      </c>
      <c r="Z101" s="63">
        <f t="shared" si="43"/>
        <v>0</v>
      </c>
      <c r="AA101" s="64">
        <f t="shared" si="44"/>
        <v>0</v>
      </c>
      <c r="AB101" s="59">
        <f t="shared" si="45"/>
        <v>0</v>
      </c>
      <c r="AC101" s="59" t="str">
        <f t="shared" si="46"/>
        <v>Plan</v>
      </c>
      <c r="AD101" s="59" t="str">
        <f t="shared" si="47"/>
        <v>Plan s/w</v>
      </c>
      <c r="AE101" s="59">
        <f t="shared" si="48"/>
        <v>0</v>
      </c>
      <c r="AF101" s="59">
        <f t="shared" si="49"/>
        <v>0</v>
      </c>
      <c r="AG101" s="59" t="str">
        <f t="shared" si="50"/>
        <v xml:space="preserve">Plan s/w, 0 - </v>
      </c>
      <c r="AH101" s="59">
        <f t="shared" si="51"/>
        <v>0</v>
      </c>
      <c r="AI101" s="59" t="str">
        <f t="shared" si="52"/>
        <v/>
      </c>
      <c r="AJ101" s="59" t="str">
        <f t="shared" si="53"/>
        <v xml:space="preserve">s/w </v>
      </c>
      <c r="AK101" s="59" t="str">
        <f t="shared" si="54"/>
        <v xml:space="preserve">s/w </v>
      </c>
      <c r="AL101" s="59" t="str">
        <f t="shared" si="55"/>
        <v xml:space="preserve">drucken s/w </v>
      </c>
      <c r="AM101" s="59" t="str">
        <f t="shared" si="56"/>
        <v/>
      </c>
      <c r="AN101" s="59">
        <f t="shared" si="57"/>
        <v>0</v>
      </c>
    </row>
    <row r="102" spans="1:40" hidden="1" x14ac:dyDescent="0.25">
      <c r="B102" s="59">
        <v>1</v>
      </c>
      <c r="C102" s="59">
        <v>1</v>
      </c>
      <c r="D102" s="59">
        <f>IF(Vergabeunterlage!F116&gt;1,Vergabeunterlage!F116,1)</f>
        <v>1</v>
      </c>
      <c r="E102" s="59">
        <f>Vergabeunterlage!G116</f>
        <v>0</v>
      </c>
      <c r="F102" s="59">
        <f>Vergabeunterlage!H116</f>
        <v>0</v>
      </c>
      <c r="G102" s="59">
        <f t="shared" si="29"/>
        <v>0</v>
      </c>
      <c r="H102" s="62">
        <f t="shared" si="30"/>
        <v>0</v>
      </c>
      <c r="I102" s="62">
        <f t="shared" si="31"/>
        <v>0</v>
      </c>
      <c r="K102" s="59">
        <v>1</v>
      </c>
      <c r="M102" s="59">
        <v>1</v>
      </c>
      <c r="O102" s="63">
        <f t="shared" si="32"/>
        <v>0</v>
      </c>
      <c r="P102" s="63">
        <f t="shared" si="33"/>
        <v>0</v>
      </c>
      <c r="Q102" s="63">
        <f t="shared" si="34"/>
        <v>0</v>
      </c>
      <c r="R102" s="63">
        <f t="shared" si="35"/>
        <v>0</v>
      </c>
      <c r="S102" s="63">
        <f t="shared" si="36"/>
        <v>0</v>
      </c>
      <c r="T102" s="63">
        <f t="shared" si="37"/>
        <v>0</v>
      </c>
      <c r="U102" s="63">
        <f t="shared" si="38"/>
        <v>0</v>
      </c>
      <c r="V102" s="63">
        <f t="shared" si="39"/>
        <v>0</v>
      </c>
      <c r="W102" s="63">
        <f t="shared" si="40"/>
        <v>0</v>
      </c>
      <c r="X102" s="63">
        <f t="shared" si="41"/>
        <v>0</v>
      </c>
      <c r="Y102" s="63">
        <f t="shared" si="42"/>
        <v>0</v>
      </c>
      <c r="Z102" s="63">
        <f t="shared" si="43"/>
        <v>0</v>
      </c>
      <c r="AA102" s="64">
        <f t="shared" si="44"/>
        <v>0</v>
      </c>
      <c r="AB102" s="59">
        <f t="shared" si="45"/>
        <v>0</v>
      </c>
      <c r="AC102" s="59" t="str">
        <f t="shared" si="46"/>
        <v>Plan</v>
      </c>
      <c r="AD102" s="59" t="str">
        <f t="shared" si="47"/>
        <v>Plan s/w</v>
      </c>
      <c r="AE102" s="59">
        <f t="shared" si="48"/>
        <v>0</v>
      </c>
      <c r="AF102" s="59">
        <f t="shared" si="49"/>
        <v>0</v>
      </c>
      <c r="AG102" s="59" t="str">
        <f t="shared" si="50"/>
        <v xml:space="preserve">Plan s/w, 0 - </v>
      </c>
      <c r="AH102" s="59">
        <f t="shared" si="51"/>
        <v>0</v>
      </c>
      <c r="AI102" s="59" t="str">
        <f t="shared" si="52"/>
        <v/>
      </c>
      <c r="AJ102" s="59" t="str">
        <f t="shared" si="53"/>
        <v xml:space="preserve">s/w </v>
      </c>
      <c r="AK102" s="59" t="str">
        <f t="shared" si="54"/>
        <v xml:space="preserve">s/w </v>
      </c>
      <c r="AL102" s="59" t="str">
        <f t="shared" si="55"/>
        <v xml:space="preserve">drucken s/w </v>
      </c>
      <c r="AM102" s="59" t="str">
        <f t="shared" si="56"/>
        <v/>
      </c>
      <c r="AN102" s="59">
        <f t="shared" si="57"/>
        <v>0</v>
      </c>
    </row>
    <row r="103" spans="1:40" hidden="1" x14ac:dyDescent="0.25">
      <c r="B103" s="59">
        <v>1</v>
      </c>
      <c r="C103" s="59">
        <v>1</v>
      </c>
      <c r="D103" s="59">
        <f>IF(Vergabeunterlage!F117&gt;1,Vergabeunterlage!F117,1)</f>
        <v>1</v>
      </c>
      <c r="E103" s="59">
        <f>Vergabeunterlage!G117</f>
        <v>0</v>
      </c>
      <c r="F103" s="59">
        <f>Vergabeunterlage!H117</f>
        <v>0</v>
      </c>
      <c r="G103" s="59">
        <f t="shared" si="29"/>
        <v>0</v>
      </c>
      <c r="H103" s="62">
        <f t="shared" si="30"/>
        <v>0</v>
      </c>
      <c r="I103" s="62">
        <f t="shared" si="31"/>
        <v>0</v>
      </c>
      <c r="K103" s="59">
        <v>1</v>
      </c>
      <c r="M103" s="59">
        <v>1</v>
      </c>
      <c r="O103" s="63">
        <f t="shared" si="32"/>
        <v>0</v>
      </c>
      <c r="P103" s="63">
        <f t="shared" si="33"/>
        <v>0</v>
      </c>
      <c r="Q103" s="63">
        <f t="shared" si="34"/>
        <v>0</v>
      </c>
      <c r="R103" s="63">
        <f t="shared" si="35"/>
        <v>0</v>
      </c>
      <c r="S103" s="63">
        <f t="shared" si="36"/>
        <v>0</v>
      </c>
      <c r="T103" s="63">
        <f t="shared" si="37"/>
        <v>0</v>
      </c>
      <c r="U103" s="63">
        <f t="shared" si="38"/>
        <v>0</v>
      </c>
      <c r="V103" s="63">
        <f t="shared" si="39"/>
        <v>0</v>
      </c>
      <c r="W103" s="63">
        <f t="shared" si="40"/>
        <v>0</v>
      </c>
      <c r="X103" s="63">
        <f t="shared" si="41"/>
        <v>0</v>
      </c>
      <c r="Y103" s="63">
        <f t="shared" si="42"/>
        <v>0</v>
      </c>
      <c r="Z103" s="63">
        <f t="shared" si="43"/>
        <v>0</v>
      </c>
      <c r="AA103" s="64">
        <f t="shared" si="44"/>
        <v>0</v>
      </c>
      <c r="AB103" s="59">
        <f t="shared" si="45"/>
        <v>0</v>
      </c>
      <c r="AC103" s="59" t="str">
        <f t="shared" si="46"/>
        <v>Plan</v>
      </c>
      <c r="AD103" s="59" t="str">
        <f t="shared" si="47"/>
        <v>Plan s/w</v>
      </c>
      <c r="AE103" s="59">
        <f t="shared" si="48"/>
        <v>0</v>
      </c>
      <c r="AF103" s="59">
        <f t="shared" si="49"/>
        <v>0</v>
      </c>
      <c r="AG103" s="59" t="str">
        <f t="shared" si="50"/>
        <v xml:space="preserve">Plan s/w, 0 - </v>
      </c>
      <c r="AH103" s="59">
        <f t="shared" si="51"/>
        <v>0</v>
      </c>
      <c r="AI103" s="59" t="str">
        <f t="shared" si="52"/>
        <v/>
      </c>
      <c r="AJ103" s="59" t="str">
        <f t="shared" si="53"/>
        <v xml:space="preserve">s/w </v>
      </c>
      <c r="AK103" s="59" t="str">
        <f t="shared" si="54"/>
        <v xml:space="preserve">s/w </v>
      </c>
      <c r="AL103" s="59" t="str">
        <f t="shared" si="55"/>
        <v xml:space="preserve">drucken s/w </v>
      </c>
      <c r="AM103" s="59" t="str">
        <f t="shared" si="56"/>
        <v/>
      </c>
      <c r="AN103" s="59">
        <f t="shared" si="57"/>
        <v>0</v>
      </c>
    </row>
    <row r="104" spans="1:40" hidden="1" x14ac:dyDescent="0.25">
      <c r="B104" s="59">
        <v>1</v>
      </c>
      <c r="C104" s="59">
        <v>1</v>
      </c>
      <c r="D104" s="59">
        <f>IF(Vergabeunterlage!F118&gt;1,Vergabeunterlage!F118,1)</f>
        <v>1</v>
      </c>
      <c r="E104" s="59">
        <f>Vergabeunterlage!G118</f>
        <v>0</v>
      </c>
      <c r="F104" s="59">
        <f>Vergabeunterlage!H118</f>
        <v>0</v>
      </c>
      <c r="G104" s="59">
        <f t="shared" si="29"/>
        <v>0</v>
      </c>
      <c r="H104" s="62">
        <f t="shared" si="30"/>
        <v>0</v>
      </c>
      <c r="I104" s="62">
        <f t="shared" si="31"/>
        <v>0</v>
      </c>
      <c r="K104" s="59">
        <v>1</v>
      </c>
      <c r="M104" s="59">
        <v>1</v>
      </c>
      <c r="O104" s="63">
        <f t="shared" si="32"/>
        <v>0</v>
      </c>
      <c r="P104" s="63">
        <f t="shared" si="33"/>
        <v>0</v>
      </c>
      <c r="Q104" s="63">
        <f t="shared" si="34"/>
        <v>0</v>
      </c>
      <c r="R104" s="63">
        <f t="shared" si="35"/>
        <v>0</v>
      </c>
      <c r="S104" s="63">
        <f t="shared" si="36"/>
        <v>0</v>
      </c>
      <c r="T104" s="63">
        <f t="shared" si="37"/>
        <v>0</v>
      </c>
      <c r="U104" s="63">
        <f t="shared" si="38"/>
        <v>0</v>
      </c>
      <c r="V104" s="63">
        <f t="shared" si="39"/>
        <v>0</v>
      </c>
      <c r="W104" s="63">
        <f t="shared" si="40"/>
        <v>0</v>
      </c>
      <c r="X104" s="63">
        <f t="shared" si="41"/>
        <v>0</v>
      </c>
      <c r="Y104" s="63">
        <f t="shared" si="42"/>
        <v>0</v>
      </c>
      <c r="Z104" s="63">
        <f t="shared" si="43"/>
        <v>0</v>
      </c>
      <c r="AA104" s="64">
        <f t="shared" si="44"/>
        <v>0</v>
      </c>
      <c r="AB104" s="59">
        <f t="shared" si="45"/>
        <v>0</v>
      </c>
      <c r="AC104" s="59" t="str">
        <f t="shared" si="46"/>
        <v>Plan</v>
      </c>
      <c r="AD104" s="59" t="str">
        <f t="shared" si="47"/>
        <v>Plan s/w</v>
      </c>
      <c r="AE104" s="59">
        <f t="shared" si="48"/>
        <v>0</v>
      </c>
      <c r="AF104" s="59">
        <f t="shared" si="49"/>
        <v>0</v>
      </c>
      <c r="AG104" s="59" t="str">
        <f t="shared" si="50"/>
        <v xml:space="preserve">Plan s/w, 0 - </v>
      </c>
      <c r="AH104" s="59">
        <f t="shared" si="51"/>
        <v>0</v>
      </c>
      <c r="AI104" s="59" t="str">
        <f t="shared" si="52"/>
        <v/>
      </c>
      <c r="AJ104" s="59" t="str">
        <f t="shared" si="53"/>
        <v xml:space="preserve">s/w </v>
      </c>
      <c r="AK104" s="59" t="str">
        <f t="shared" si="54"/>
        <v xml:space="preserve">s/w </v>
      </c>
      <c r="AL104" s="59" t="str">
        <f t="shared" si="55"/>
        <v xml:space="preserve">drucken s/w </v>
      </c>
      <c r="AM104" s="59" t="str">
        <f t="shared" si="56"/>
        <v/>
      </c>
      <c r="AN104" s="59">
        <f t="shared" si="57"/>
        <v>0</v>
      </c>
    </row>
    <row r="105" spans="1:40" hidden="1" x14ac:dyDescent="0.25">
      <c r="B105" s="59">
        <v>1</v>
      </c>
      <c r="C105" s="59">
        <v>1</v>
      </c>
      <c r="D105" s="59">
        <f>IF(Vergabeunterlage!F119&gt;1,Vergabeunterlage!F119,1)</f>
        <v>1</v>
      </c>
      <c r="E105" s="59">
        <f>Vergabeunterlage!G119</f>
        <v>0</v>
      </c>
      <c r="F105" s="59">
        <f>Vergabeunterlage!H119</f>
        <v>0</v>
      </c>
      <c r="G105" s="59">
        <f t="shared" si="29"/>
        <v>0</v>
      </c>
      <c r="H105" s="62">
        <f t="shared" si="30"/>
        <v>0</v>
      </c>
      <c r="I105" s="62">
        <f t="shared" si="31"/>
        <v>0</v>
      </c>
      <c r="K105" s="59">
        <v>1</v>
      </c>
      <c r="M105" s="59">
        <v>1</v>
      </c>
      <c r="O105" s="63">
        <f t="shared" si="32"/>
        <v>0</v>
      </c>
      <c r="P105" s="63">
        <f t="shared" si="33"/>
        <v>0</v>
      </c>
      <c r="Q105" s="63">
        <f t="shared" si="34"/>
        <v>0</v>
      </c>
      <c r="R105" s="63">
        <f t="shared" si="35"/>
        <v>0</v>
      </c>
      <c r="S105" s="63">
        <f t="shared" si="36"/>
        <v>0</v>
      </c>
      <c r="T105" s="63">
        <f t="shared" si="37"/>
        <v>0</v>
      </c>
      <c r="U105" s="63">
        <f t="shared" si="38"/>
        <v>0</v>
      </c>
      <c r="V105" s="63">
        <f t="shared" si="39"/>
        <v>0</v>
      </c>
      <c r="W105" s="63">
        <f t="shared" si="40"/>
        <v>0</v>
      </c>
      <c r="X105" s="63">
        <f t="shared" si="41"/>
        <v>0</v>
      </c>
      <c r="Y105" s="63">
        <f t="shared" si="42"/>
        <v>0</v>
      </c>
      <c r="Z105" s="63">
        <f t="shared" si="43"/>
        <v>0</v>
      </c>
      <c r="AA105" s="64">
        <f t="shared" si="44"/>
        <v>0</v>
      </c>
      <c r="AB105" s="59">
        <f t="shared" si="45"/>
        <v>0</v>
      </c>
      <c r="AC105" s="59" t="str">
        <f t="shared" si="46"/>
        <v>Plan</v>
      </c>
      <c r="AD105" s="59" t="str">
        <f t="shared" si="47"/>
        <v>Plan s/w</v>
      </c>
      <c r="AE105" s="59">
        <f t="shared" si="48"/>
        <v>0</v>
      </c>
      <c r="AF105" s="59">
        <f t="shared" si="49"/>
        <v>0</v>
      </c>
      <c r="AG105" s="59" t="str">
        <f t="shared" si="50"/>
        <v xml:space="preserve">Plan s/w, 0 - </v>
      </c>
      <c r="AH105" s="59">
        <f t="shared" si="51"/>
        <v>0</v>
      </c>
      <c r="AI105" s="59" t="str">
        <f t="shared" si="52"/>
        <v/>
      </c>
      <c r="AJ105" s="59" t="str">
        <f t="shared" si="53"/>
        <v xml:space="preserve">s/w </v>
      </c>
      <c r="AK105" s="59" t="str">
        <f t="shared" si="54"/>
        <v xml:space="preserve">s/w </v>
      </c>
      <c r="AL105" s="59" t="str">
        <f t="shared" si="55"/>
        <v xml:space="preserve">drucken s/w </v>
      </c>
      <c r="AM105" s="59" t="str">
        <f t="shared" si="56"/>
        <v/>
      </c>
      <c r="AN105" s="59">
        <f t="shared" si="57"/>
        <v>0</v>
      </c>
    </row>
    <row r="106" spans="1:40" hidden="1" x14ac:dyDescent="0.25">
      <c r="B106" s="59">
        <v>1</v>
      </c>
      <c r="C106" s="59">
        <v>1</v>
      </c>
      <c r="D106" s="59">
        <f>IF(Vergabeunterlage!F120&gt;1,Vergabeunterlage!F120,1)</f>
        <v>1</v>
      </c>
      <c r="E106" s="59">
        <f>Vergabeunterlage!G120</f>
        <v>0</v>
      </c>
      <c r="F106" s="59">
        <f>Vergabeunterlage!H120</f>
        <v>0</v>
      </c>
      <c r="G106" s="59">
        <f t="shared" si="29"/>
        <v>0</v>
      </c>
      <c r="H106" s="62">
        <f t="shared" si="30"/>
        <v>0</v>
      </c>
      <c r="I106" s="62">
        <f t="shared" si="31"/>
        <v>0</v>
      </c>
      <c r="K106" s="59">
        <v>1</v>
      </c>
      <c r="M106" s="59">
        <v>1</v>
      </c>
      <c r="O106" s="63">
        <f t="shared" si="32"/>
        <v>0</v>
      </c>
      <c r="P106" s="63">
        <f t="shared" si="33"/>
        <v>0</v>
      </c>
      <c r="Q106" s="63">
        <f t="shared" si="34"/>
        <v>0</v>
      </c>
      <c r="R106" s="63">
        <f t="shared" si="35"/>
        <v>0</v>
      </c>
      <c r="S106" s="63">
        <f t="shared" si="36"/>
        <v>0</v>
      </c>
      <c r="T106" s="63">
        <f t="shared" si="37"/>
        <v>0</v>
      </c>
      <c r="U106" s="63">
        <f t="shared" si="38"/>
        <v>0</v>
      </c>
      <c r="V106" s="63">
        <f t="shared" si="39"/>
        <v>0</v>
      </c>
      <c r="W106" s="63">
        <f t="shared" si="40"/>
        <v>0</v>
      </c>
      <c r="X106" s="63">
        <f t="shared" si="41"/>
        <v>0</v>
      </c>
      <c r="Y106" s="63">
        <f t="shared" si="42"/>
        <v>0</v>
      </c>
      <c r="Z106" s="63">
        <f t="shared" si="43"/>
        <v>0</v>
      </c>
      <c r="AA106" s="64">
        <f t="shared" si="44"/>
        <v>0</v>
      </c>
      <c r="AB106" s="59">
        <f t="shared" si="45"/>
        <v>0</v>
      </c>
      <c r="AC106" s="59" t="str">
        <f t="shared" si="46"/>
        <v>Plan</v>
      </c>
      <c r="AD106" s="59" t="str">
        <f t="shared" si="47"/>
        <v>Plan s/w</v>
      </c>
      <c r="AE106" s="59">
        <f t="shared" si="48"/>
        <v>0</v>
      </c>
      <c r="AF106" s="59">
        <f t="shared" si="49"/>
        <v>0</v>
      </c>
      <c r="AG106" s="59" t="str">
        <f t="shared" si="50"/>
        <v xml:space="preserve">Plan s/w, 0 - </v>
      </c>
      <c r="AH106" s="59">
        <f t="shared" si="51"/>
        <v>0</v>
      </c>
      <c r="AI106" s="59" t="str">
        <f t="shared" si="52"/>
        <v/>
      </c>
      <c r="AJ106" s="59" t="str">
        <f t="shared" si="53"/>
        <v xml:space="preserve">s/w </v>
      </c>
      <c r="AK106" s="59" t="str">
        <f t="shared" si="54"/>
        <v xml:space="preserve">s/w </v>
      </c>
      <c r="AL106" s="59" t="str">
        <f t="shared" si="55"/>
        <v xml:space="preserve">drucken s/w </v>
      </c>
      <c r="AM106" s="59" t="str">
        <f t="shared" si="56"/>
        <v/>
      </c>
      <c r="AN106" s="59">
        <f t="shared" si="57"/>
        <v>0</v>
      </c>
    </row>
    <row r="107" spans="1:40" hidden="1" x14ac:dyDescent="0.25">
      <c r="B107" s="59">
        <v>1</v>
      </c>
      <c r="C107" s="59">
        <v>1</v>
      </c>
      <c r="D107" s="59">
        <f>IF(Vergabeunterlage!F121&gt;1,Vergabeunterlage!F121,1)</f>
        <v>1</v>
      </c>
      <c r="E107" s="59">
        <f>Vergabeunterlage!G121</f>
        <v>0</v>
      </c>
      <c r="F107" s="59">
        <f>Vergabeunterlage!H121</f>
        <v>0</v>
      </c>
      <c r="G107" s="59">
        <f t="shared" si="29"/>
        <v>0</v>
      </c>
      <c r="H107" s="62">
        <f t="shared" si="30"/>
        <v>0</v>
      </c>
      <c r="I107" s="62">
        <f t="shared" si="31"/>
        <v>0</v>
      </c>
      <c r="K107" s="59">
        <v>1</v>
      </c>
      <c r="M107" s="59">
        <v>1</v>
      </c>
      <c r="O107" s="63">
        <f t="shared" si="32"/>
        <v>0</v>
      </c>
      <c r="P107" s="63">
        <f t="shared" si="33"/>
        <v>0</v>
      </c>
      <c r="Q107" s="63">
        <f t="shared" si="34"/>
        <v>0</v>
      </c>
      <c r="R107" s="63">
        <f t="shared" si="35"/>
        <v>0</v>
      </c>
      <c r="S107" s="63">
        <f t="shared" si="36"/>
        <v>0</v>
      </c>
      <c r="T107" s="63">
        <f t="shared" si="37"/>
        <v>0</v>
      </c>
      <c r="U107" s="63">
        <f t="shared" si="38"/>
        <v>0</v>
      </c>
      <c r="V107" s="63">
        <f t="shared" si="39"/>
        <v>0</v>
      </c>
      <c r="W107" s="63">
        <f t="shared" si="40"/>
        <v>0</v>
      </c>
      <c r="X107" s="63">
        <f t="shared" si="41"/>
        <v>0</v>
      </c>
      <c r="Y107" s="63">
        <f t="shared" si="42"/>
        <v>0</v>
      </c>
      <c r="Z107" s="63">
        <f t="shared" si="43"/>
        <v>0</v>
      </c>
      <c r="AA107" s="64">
        <f t="shared" si="44"/>
        <v>0</v>
      </c>
      <c r="AB107" s="59">
        <f t="shared" si="45"/>
        <v>0</v>
      </c>
      <c r="AC107" s="59" t="str">
        <f t="shared" si="46"/>
        <v>Plan</v>
      </c>
      <c r="AD107" s="59" t="str">
        <f t="shared" si="47"/>
        <v>Plan s/w</v>
      </c>
      <c r="AE107" s="59">
        <f t="shared" si="48"/>
        <v>0</v>
      </c>
      <c r="AF107" s="59">
        <f t="shared" si="49"/>
        <v>0</v>
      </c>
      <c r="AG107" s="59" t="str">
        <f t="shared" si="50"/>
        <v xml:space="preserve">Plan s/w, 0 - </v>
      </c>
      <c r="AH107" s="59">
        <f t="shared" si="51"/>
        <v>0</v>
      </c>
      <c r="AI107" s="59" t="str">
        <f t="shared" si="52"/>
        <v/>
      </c>
      <c r="AJ107" s="59" t="str">
        <f t="shared" si="53"/>
        <v xml:space="preserve">s/w </v>
      </c>
      <c r="AK107" s="59" t="str">
        <f t="shared" si="54"/>
        <v xml:space="preserve">s/w </v>
      </c>
      <c r="AL107" s="59" t="str">
        <f t="shared" si="55"/>
        <v xml:space="preserve">drucken s/w </v>
      </c>
      <c r="AM107" s="59" t="str">
        <f t="shared" si="56"/>
        <v/>
      </c>
      <c r="AN107" s="59">
        <f t="shared" si="57"/>
        <v>0</v>
      </c>
    </row>
    <row r="108" spans="1:40" hidden="1" x14ac:dyDescent="0.25">
      <c r="B108" s="59">
        <v>1</v>
      </c>
      <c r="C108" s="59">
        <v>1</v>
      </c>
      <c r="D108" s="59">
        <f>IF(Vergabeunterlage!F122&gt;1,Vergabeunterlage!F122,1)</f>
        <v>1</v>
      </c>
      <c r="E108" s="59">
        <f>Vergabeunterlage!G122</f>
        <v>0</v>
      </c>
      <c r="F108" s="59">
        <f>Vergabeunterlage!H122</f>
        <v>0</v>
      </c>
      <c r="G108" s="59">
        <f t="shared" si="29"/>
        <v>0</v>
      </c>
      <c r="H108" s="62">
        <f t="shared" si="30"/>
        <v>0</v>
      </c>
      <c r="I108" s="62">
        <f t="shared" si="31"/>
        <v>0</v>
      </c>
      <c r="K108" s="59">
        <v>1</v>
      </c>
      <c r="M108" s="59">
        <v>1</v>
      </c>
      <c r="O108" s="63">
        <f t="shared" si="32"/>
        <v>0</v>
      </c>
      <c r="P108" s="63">
        <f t="shared" si="33"/>
        <v>0</v>
      </c>
      <c r="Q108" s="63">
        <f t="shared" si="34"/>
        <v>0</v>
      </c>
      <c r="R108" s="63">
        <f t="shared" si="35"/>
        <v>0</v>
      </c>
      <c r="S108" s="63">
        <f t="shared" si="36"/>
        <v>0</v>
      </c>
      <c r="T108" s="63">
        <f t="shared" si="37"/>
        <v>0</v>
      </c>
      <c r="U108" s="63">
        <f t="shared" si="38"/>
        <v>0</v>
      </c>
      <c r="V108" s="63">
        <f t="shared" si="39"/>
        <v>0</v>
      </c>
      <c r="W108" s="63">
        <f t="shared" si="40"/>
        <v>0</v>
      </c>
      <c r="X108" s="63">
        <f t="shared" si="41"/>
        <v>0</v>
      </c>
      <c r="Y108" s="63">
        <f t="shared" si="42"/>
        <v>0</v>
      </c>
      <c r="Z108" s="63">
        <f t="shared" si="43"/>
        <v>0</v>
      </c>
      <c r="AA108" s="64">
        <f t="shared" si="44"/>
        <v>0</v>
      </c>
      <c r="AB108" s="59">
        <f t="shared" si="45"/>
        <v>0</v>
      </c>
      <c r="AC108" s="59" t="str">
        <f t="shared" si="46"/>
        <v>Plan</v>
      </c>
      <c r="AD108" s="59" t="str">
        <f t="shared" si="47"/>
        <v>Plan s/w</v>
      </c>
      <c r="AE108" s="59">
        <f t="shared" si="48"/>
        <v>0</v>
      </c>
      <c r="AF108" s="59">
        <f t="shared" si="49"/>
        <v>0</v>
      </c>
      <c r="AG108" s="59" t="str">
        <f t="shared" si="50"/>
        <v xml:space="preserve">Plan s/w, 0 - </v>
      </c>
      <c r="AH108" s="59">
        <f t="shared" si="51"/>
        <v>0</v>
      </c>
      <c r="AI108" s="59" t="str">
        <f t="shared" si="52"/>
        <v/>
      </c>
      <c r="AJ108" s="59" t="str">
        <f t="shared" si="53"/>
        <v xml:space="preserve">s/w </v>
      </c>
      <c r="AK108" s="59" t="str">
        <f t="shared" si="54"/>
        <v xml:space="preserve">s/w </v>
      </c>
      <c r="AL108" s="59" t="str">
        <f t="shared" si="55"/>
        <v xml:space="preserve">drucken s/w </v>
      </c>
      <c r="AM108" s="59" t="str">
        <f t="shared" si="56"/>
        <v/>
      </c>
      <c r="AN108" s="59">
        <f t="shared" si="57"/>
        <v>0</v>
      </c>
    </row>
    <row r="109" spans="1:40" hidden="1" x14ac:dyDescent="0.25">
      <c r="B109" s="59">
        <v>1</v>
      </c>
      <c r="C109" s="59">
        <v>1</v>
      </c>
      <c r="D109" s="59">
        <f>IF(Vergabeunterlage!F123&gt;1,Vergabeunterlage!F123,1)</f>
        <v>1</v>
      </c>
      <c r="E109" s="59">
        <f>Vergabeunterlage!G123</f>
        <v>0</v>
      </c>
      <c r="F109" s="59">
        <f>Vergabeunterlage!H123</f>
        <v>0</v>
      </c>
      <c r="G109" s="59">
        <f t="shared" si="29"/>
        <v>0</v>
      </c>
      <c r="H109" s="62">
        <f t="shared" si="30"/>
        <v>0</v>
      </c>
      <c r="I109" s="62">
        <f t="shared" si="31"/>
        <v>0</v>
      </c>
      <c r="K109" s="59">
        <v>1</v>
      </c>
      <c r="M109" s="59">
        <v>1</v>
      </c>
      <c r="O109" s="63">
        <f t="shared" si="32"/>
        <v>0</v>
      </c>
      <c r="P109" s="63">
        <f t="shared" si="33"/>
        <v>0</v>
      </c>
      <c r="Q109" s="63">
        <f t="shared" si="34"/>
        <v>0</v>
      </c>
      <c r="R109" s="63">
        <f t="shared" si="35"/>
        <v>0</v>
      </c>
      <c r="S109" s="63">
        <f t="shared" si="36"/>
        <v>0</v>
      </c>
      <c r="T109" s="63">
        <f t="shared" si="37"/>
        <v>0</v>
      </c>
      <c r="U109" s="63">
        <f t="shared" si="38"/>
        <v>0</v>
      </c>
      <c r="V109" s="63">
        <f t="shared" si="39"/>
        <v>0</v>
      </c>
      <c r="W109" s="63">
        <f t="shared" si="40"/>
        <v>0</v>
      </c>
      <c r="X109" s="63">
        <f t="shared" si="41"/>
        <v>0</v>
      </c>
      <c r="Y109" s="63">
        <f t="shared" si="42"/>
        <v>0</v>
      </c>
      <c r="Z109" s="63">
        <f t="shared" si="43"/>
        <v>0</v>
      </c>
      <c r="AA109" s="64">
        <f t="shared" si="44"/>
        <v>0</v>
      </c>
      <c r="AB109" s="59">
        <f t="shared" si="45"/>
        <v>0</v>
      </c>
      <c r="AC109" s="59" t="str">
        <f t="shared" si="46"/>
        <v>Plan</v>
      </c>
      <c r="AD109" s="59" t="str">
        <f t="shared" si="47"/>
        <v>Plan s/w</v>
      </c>
      <c r="AE109" s="59">
        <f t="shared" si="48"/>
        <v>0</v>
      </c>
      <c r="AF109" s="59">
        <f t="shared" si="49"/>
        <v>0</v>
      </c>
      <c r="AG109" s="59" t="str">
        <f t="shared" si="50"/>
        <v xml:space="preserve">Plan s/w, 0 - </v>
      </c>
      <c r="AH109" s="59">
        <f t="shared" si="51"/>
        <v>0</v>
      </c>
      <c r="AI109" s="59" t="str">
        <f t="shared" si="52"/>
        <v/>
      </c>
      <c r="AJ109" s="59" t="str">
        <f t="shared" si="53"/>
        <v xml:space="preserve">s/w </v>
      </c>
      <c r="AK109" s="59" t="str">
        <f t="shared" si="54"/>
        <v xml:space="preserve">s/w </v>
      </c>
      <c r="AL109" s="59" t="str">
        <f t="shared" si="55"/>
        <v xml:space="preserve">drucken s/w </v>
      </c>
      <c r="AM109" s="59" t="str">
        <f t="shared" si="56"/>
        <v/>
      </c>
      <c r="AN109" s="59">
        <f t="shared" si="57"/>
        <v>0</v>
      </c>
    </row>
    <row r="110" spans="1:40" hidden="1" x14ac:dyDescent="0.25">
      <c r="AA110" s="64">
        <f>SUM(AA21:AA109)</f>
        <v>0</v>
      </c>
      <c r="AB110" s="99">
        <f>SUM(AB21:AB109)</f>
        <v>0</v>
      </c>
    </row>
    <row r="111" spans="1:40" hidden="1" x14ac:dyDescent="0.25"/>
    <row r="112" spans="1:40" s="65" customFormat="1" hidden="1" x14ac:dyDescent="0.25">
      <c r="A112" s="65" t="s">
        <v>70</v>
      </c>
      <c r="G112" s="65">
        <v>1</v>
      </c>
    </row>
    <row r="113" spans="1:7" s="65" customFormat="1" hidden="1" x14ac:dyDescent="0.25">
      <c r="A113" s="65" t="s">
        <v>69</v>
      </c>
    </row>
    <row r="114" spans="1:7" hidden="1" x14ac:dyDescent="0.25"/>
    <row r="115" spans="1:7" hidden="1" x14ac:dyDescent="0.25">
      <c r="A115" s="59" t="s">
        <v>72</v>
      </c>
      <c r="G115" s="59">
        <v>1</v>
      </c>
    </row>
    <row r="116" spans="1:7" hidden="1" x14ac:dyDescent="0.25">
      <c r="A116" s="59" t="s">
        <v>73</v>
      </c>
    </row>
    <row r="117" spans="1:7" hidden="1" x14ac:dyDescent="0.25"/>
    <row r="118" spans="1:7" x14ac:dyDescent="0.25">
      <c r="A118" s="88"/>
    </row>
  </sheetData>
  <sheetProtection algorithmName="SHA-512" hashValue="aD3fRAtrcoZ0DNNCZIIx+WH8q2hAS6dH4GMkJ6Jpf6Mca/U3RWn3FVcK8nhGW05ca6XAvlz53TeP2DnbU2uZVg==" saltValue="/4AZePMiJeIcprjCrMaS8Q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Vergabeunterlage</vt:lpstr>
      <vt:lpstr>Berechnung</vt:lpstr>
      <vt:lpstr>Vergabeunterlage!Druckbereich</vt:lpstr>
    </vt:vector>
  </TitlesOfParts>
  <Company>Staatsanzeiger für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</dc:creator>
  <cp:lastModifiedBy>Schiek Boris (Staatsanzeiger)</cp:lastModifiedBy>
  <cp:lastPrinted>2014-05-30T12:22:19Z</cp:lastPrinted>
  <dcterms:created xsi:type="dcterms:W3CDTF">2011-10-28T08:19:18Z</dcterms:created>
  <dcterms:modified xsi:type="dcterms:W3CDTF">2021-04-06T16:07:31Z</dcterms:modified>
</cp:coreProperties>
</file>